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I299" i="1" l="1"/>
  <c r="J299" i="1"/>
  <c r="G299" i="1"/>
  <c r="I509" i="1"/>
  <c r="G509" i="1"/>
  <c r="F509" i="1"/>
  <c r="H509" i="1"/>
  <c r="J509" i="1"/>
  <c r="J467" i="1"/>
  <c r="H467" i="1"/>
  <c r="F467" i="1"/>
  <c r="G467" i="1"/>
  <c r="I467" i="1"/>
  <c r="J383" i="1"/>
  <c r="I383" i="1"/>
  <c r="H383" i="1"/>
  <c r="G383" i="1"/>
  <c r="F383" i="1"/>
  <c r="G341" i="1"/>
  <c r="I341" i="1"/>
  <c r="G257" i="1"/>
  <c r="I257" i="1"/>
  <c r="J89" i="1"/>
  <c r="I89" i="1"/>
  <c r="H89" i="1"/>
  <c r="G89" i="1"/>
  <c r="F89" i="1"/>
  <c r="G47" i="1"/>
  <c r="I47" i="1"/>
  <c r="G215" i="1"/>
  <c r="I215" i="1"/>
  <c r="F215" i="1"/>
  <c r="H215" i="1"/>
  <c r="J215" i="1"/>
  <c r="G173" i="1"/>
  <c r="I173" i="1"/>
  <c r="F131" i="1"/>
  <c r="H131" i="1"/>
  <c r="J131" i="1"/>
  <c r="G131" i="1"/>
  <c r="I131" i="1"/>
  <c r="F47" i="1"/>
  <c r="J594" i="1" l="1"/>
  <c r="F594" i="1"/>
  <c r="I594" i="1"/>
  <c r="G594" i="1"/>
  <c r="H594" i="1"/>
  <c r="L116" i="1" l="1"/>
  <c r="L111" i="1"/>
  <c r="L353" i="1"/>
  <c r="L383" i="1"/>
  <c r="L494" i="1"/>
  <c r="L489" i="1"/>
  <c r="L563" i="1"/>
  <c r="L593" i="1"/>
  <c r="L410" i="1"/>
  <c r="L405" i="1"/>
  <c r="L59" i="1"/>
  <c r="L89" i="1"/>
  <c r="L425" i="1"/>
  <c r="L395" i="1"/>
  <c r="L242" i="1"/>
  <c r="L237" i="1"/>
  <c r="L341" i="1"/>
  <c r="L311" i="1"/>
  <c r="L185" i="1"/>
  <c r="L215" i="1"/>
  <c r="L521" i="1"/>
  <c r="L551" i="1"/>
  <c r="L437" i="1"/>
  <c r="L467" i="1"/>
  <c r="L279" i="1"/>
  <c r="L284" i="1"/>
  <c r="L74" i="1"/>
  <c r="L69" i="1"/>
  <c r="L578" i="1"/>
  <c r="L573" i="1"/>
  <c r="L321" i="1"/>
  <c r="L326" i="1"/>
  <c r="L257" i="1"/>
  <c r="L227" i="1"/>
  <c r="L101" i="1"/>
  <c r="L131" i="1"/>
  <c r="L214" i="1"/>
  <c r="L173" i="1"/>
  <c r="L143" i="1"/>
  <c r="L200" i="1"/>
  <c r="L195" i="1"/>
  <c r="L447" i="1"/>
  <c r="L452" i="1"/>
  <c r="L536" i="1"/>
  <c r="L531" i="1"/>
  <c r="L32" i="1"/>
  <c r="L27" i="1"/>
  <c r="L363" i="1"/>
  <c r="L368" i="1"/>
  <c r="L479" i="1"/>
  <c r="L509" i="1"/>
  <c r="L153" i="1"/>
  <c r="L158" i="1"/>
  <c r="L269" i="1"/>
  <c r="L299" i="1"/>
  <c r="L501" i="1"/>
  <c r="L165" i="1"/>
  <c r="L417" i="1"/>
  <c r="L333" i="1"/>
  <c r="L130" i="1"/>
  <c r="L585" i="1"/>
  <c r="L88" i="1"/>
  <c r="L424" i="1"/>
  <c r="L466" i="1"/>
  <c r="L291" i="1"/>
  <c r="L81" i="1"/>
  <c r="L298" i="1"/>
  <c r="L508" i="1"/>
  <c r="L249" i="1"/>
  <c r="L550" i="1"/>
  <c r="L207" i="1"/>
  <c r="L592" i="1"/>
  <c r="L543" i="1"/>
  <c r="L172" i="1"/>
  <c r="L17" i="1"/>
  <c r="L47" i="1"/>
  <c r="L594" i="1"/>
  <c r="L459" i="1"/>
  <c r="L46" i="1"/>
  <c r="L123" i="1"/>
  <c r="L256" i="1"/>
  <c r="L382" i="1"/>
  <c r="L39" i="1"/>
  <c r="L375" i="1"/>
  <c r="L340" i="1"/>
</calcChain>
</file>

<file path=xl/sharedStrings.xml><?xml version="1.0" encoding="utf-8"?>
<sst xmlns="http://schemas.openxmlformats.org/spreadsheetml/2006/main" count="633" uniqueCount="135">
  <si>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</si>
  <si>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</si>
  <si>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</si>
  <si>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</si>
  <si>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</si>
  <si>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</si>
  <si>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</si>
  <si>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</si>
  <si>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</si>
  <si>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</si>
  <si>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</si>
  <si>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</si>
  <si>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</si>
  <si>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</si>
  <si>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</si>
  <si>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</si>
  <si>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</si>
  <si>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</si>
  <si>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</si>
  <si>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</si>
  <si>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</si>
  <si>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</si>
  <si>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</si>
  <si>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</si>
  <si>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</si>
  <si>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</si>
  <si>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</si>
  <si>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</si>
  <si>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</si>
  <si>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</si>
  <si>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</si>
  <si>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</si>
  <si>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</si>
  <si>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</si>
  <si>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</si>
  <si>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</si>
  <si>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</si>
  <si>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</si>
  <si>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</si>
  <si>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</si>
  <si>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</si>
  <si>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</si>
  <si>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</si>
  <si>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</si>
  <si>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</si>
  <si>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Саркузская основная общеобразовательная </t>
  </si>
  <si>
    <t>директор</t>
  </si>
  <si>
    <t>Михеева Анастасия Игоревна</t>
  </si>
  <si>
    <t>хлеб пшеничный</t>
  </si>
  <si>
    <t>хлеб ржаной</t>
  </si>
  <si>
    <t>П00035</t>
  </si>
  <si>
    <t>П00311</t>
  </si>
  <si>
    <t>П00019</t>
  </si>
  <si>
    <t>Ф00114</t>
  </si>
  <si>
    <t>П00291</t>
  </si>
  <si>
    <t>П00022</t>
  </si>
  <si>
    <t>П00411</t>
  </si>
  <si>
    <t>П00331</t>
  </si>
  <si>
    <t>П00091</t>
  </si>
  <si>
    <t>П00326</t>
  </si>
  <si>
    <t>П00438</t>
  </si>
  <si>
    <t>П00100</t>
  </si>
  <si>
    <t>П00436</t>
  </si>
  <si>
    <t>П00023</t>
  </si>
  <si>
    <t>Салат из белокочанной капусты</t>
  </si>
  <si>
    <t>Суп рыбный</t>
  </si>
  <si>
    <t>Сосиски отварные</t>
  </si>
  <si>
    <t>Макаронные изделия отварные</t>
  </si>
  <si>
    <t>Напиток яблочный</t>
  </si>
  <si>
    <t>П00254</t>
  </si>
  <si>
    <t>Салат из свежих огурцов</t>
  </si>
  <si>
    <t>Суп картофельный с макаронными изделиями</t>
  </si>
  <si>
    <t>Пюре картофельное</t>
  </si>
  <si>
    <t>Компот из смеси сухофруктов</t>
  </si>
  <si>
    <t>П00277</t>
  </si>
  <si>
    <t>П00335</t>
  </si>
  <si>
    <t>П00402</t>
  </si>
  <si>
    <t>Салат из свежих помидоров и огурцов</t>
  </si>
  <si>
    <t>Борщ с капустой и картофелем</t>
  </si>
  <si>
    <t>Плов из птицы</t>
  </si>
  <si>
    <t>Кисель из концентрата на плодовых экстрактах</t>
  </si>
  <si>
    <t>П00076</t>
  </si>
  <si>
    <t>Каша вязкая пшенная</t>
  </si>
  <si>
    <t>Суп картофельный с горохом</t>
  </si>
  <si>
    <t xml:space="preserve">Ватрушка творожная </t>
  </si>
  <si>
    <t>Гуляш из отварного мяса</t>
  </si>
  <si>
    <t>Компот из черной смородины</t>
  </si>
  <si>
    <t>Ф00107</t>
  </si>
  <si>
    <t>ф00596</t>
  </si>
  <si>
    <t>ф00442</t>
  </si>
  <si>
    <t>Салат из свежих помидоров</t>
  </si>
  <si>
    <t>Рассольник ленинградский</t>
  </si>
  <si>
    <t>Рис припущенный</t>
  </si>
  <si>
    <t>Напиток из плодов шиповника</t>
  </si>
  <si>
    <t>Ф00386</t>
  </si>
  <si>
    <t>П 00441</t>
  </si>
  <si>
    <t xml:space="preserve">Рыба тушеная </t>
  </si>
  <si>
    <t>Салат "Школьные годы"</t>
  </si>
  <si>
    <t>Суп картофельный с бобовыми</t>
  </si>
  <si>
    <t>Фрикадельки в соусе</t>
  </si>
  <si>
    <t>Напиток из кураги</t>
  </si>
  <si>
    <t>П00029</t>
  </si>
  <si>
    <t>П00099</t>
  </si>
  <si>
    <t>П00440</t>
  </si>
  <si>
    <t>Суп-лапша домашняя</t>
  </si>
  <si>
    <t>Котлета мясная</t>
  </si>
  <si>
    <t xml:space="preserve">Гречка отварная </t>
  </si>
  <si>
    <t>П00106</t>
  </si>
  <si>
    <t>П00260</t>
  </si>
  <si>
    <t>Ф00597</t>
  </si>
  <si>
    <t xml:space="preserve">Салат из горошка консервированного </t>
  </si>
  <si>
    <t>Суп картофельный с мучными клецками</t>
  </si>
  <si>
    <t xml:space="preserve">Рыба, запеченная </t>
  </si>
  <si>
    <t>Картофельное пюре</t>
  </si>
  <si>
    <t>Чай с сахаром</t>
  </si>
  <si>
    <t>ф00017</t>
  </si>
  <si>
    <t>П00235</t>
  </si>
  <si>
    <t>П00430</t>
  </si>
  <si>
    <t>Винегрет овощной</t>
  </si>
  <si>
    <t>Биточки по-белорусски</t>
  </si>
  <si>
    <t>Напиток апельсиновый</t>
  </si>
  <si>
    <t>Рис припущенный со слив маслом</t>
  </si>
  <si>
    <t>Борщ с мясом</t>
  </si>
  <si>
    <t>П00051</t>
  </si>
  <si>
    <t>ф00081</t>
  </si>
  <si>
    <t>П00289</t>
  </si>
  <si>
    <t>Ф00517</t>
  </si>
  <si>
    <t>Суп щи</t>
  </si>
  <si>
    <t>Жаркое по-домашнему</t>
  </si>
  <si>
    <t>сок абрикосовый</t>
  </si>
  <si>
    <t>ф00441</t>
  </si>
  <si>
    <t>2=13</t>
  </si>
  <si>
    <t>Биточки "Школьник"</t>
  </si>
  <si>
    <t>15.30</t>
  </si>
  <si>
    <t>6=21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</si>
</sst>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.5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0" borderId="0" xfId="0" applyFont="1" applyProtection="1">
      <protection locked="0"/>
    </xf>
    <xf numFmtId="0" fontId="1" fillId="0" borderId="0" xfId="0" applyFont="1"/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Protection="1"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12" activePane="bottomRight" state="frozen"/>
      <selection pane="topRight" activeCell="E1" sqref="E1"/>
      <selection pane="bottomLeft" activeCell="A6" sqref="A6"/>
      <selection pane="bottomRight" activeCell="G317" sqref="G317:J3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45</v>
      </c>
      <c r="D1" s="74"/>
      <c r="E1" s="74"/>
      <c r="F1" s="13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47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21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64</v>
      </c>
      <c r="F18" s="51">
        <v>60</v>
      </c>
      <c r="G18" s="51">
        <v>1</v>
      </c>
      <c r="H18" s="51">
        <v>3.1</v>
      </c>
      <c r="I18" s="51">
        <v>4.0999999999999996</v>
      </c>
      <c r="J18" s="51">
        <v>48</v>
      </c>
      <c r="K18" s="51" t="s">
        <v>50</v>
      </c>
      <c r="L18" s="51">
        <v>2.84</v>
      </c>
    </row>
    <row r="19" spans="1:12" ht="15" x14ac:dyDescent="0.25">
      <c r="A19" s="25"/>
      <c r="B19" s="16"/>
      <c r="C19" s="11"/>
      <c r="D19" s="7" t="s">
        <v>28</v>
      </c>
      <c r="E19" s="50" t="s">
        <v>65</v>
      </c>
      <c r="F19" s="51">
        <v>200</v>
      </c>
      <c r="G19" s="51">
        <v>7.85</v>
      </c>
      <c r="H19" s="51">
        <v>3.83</v>
      </c>
      <c r="I19" s="51">
        <v>23.15</v>
      </c>
      <c r="J19" s="51">
        <v>143.5</v>
      </c>
      <c r="K19" s="51">
        <v>150</v>
      </c>
      <c r="L19" s="51">
        <v>21.44</v>
      </c>
    </row>
    <row r="20" spans="1:12" ht="15" x14ac:dyDescent="0.25">
      <c r="A20" s="25"/>
      <c r="B20" s="16"/>
      <c r="C20" s="11"/>
      <c r="D20" s="7" t="s">
        <v>29</v>
      </c>
      <c r="E20" s="50" t="s">
        <v>66</v>
      </c>
      <c r="F20" s="51">
        <v>80</v>
      </c>
      <c r="G20" s="51">
        <v>8.6199999999999992</v>
      </c>
      <c r="H20" s="51">
        <v>21.23</v>
      </c>
      <c r="I20" s="51">
        <v>0.03</v>
      </c>
      <c r="J20" s="51">
        <v>228</v>
      </c>
      <c r="K20" s="51" t="s">
        <v>69</v>
      </c>
      <c r="L20" s="51">
        <v>29.04</v>
      </c>
    </row>
    <row r="21" spans="1:12" ht="15" x14ac:dyDescent="0.25">
      <c r="A21" s="25"/>
      <c r="B21" s="16"/>
      <c r="C21" s="11"/>
      <c r="D21" s="7" t="s">
        <v>30</v>
      </c>
      <c r="E21" s="50" t="s">
        <v>67</v>
      </c>
      <c r="F21" s="51">
        <v>150</v>
      </c>
      <c r="G21" s="51">
        <v>5.5</v>
      </c>
      <c r="H21" s="51">
        <v>4.8</v>
      </c>
      <c r="I21" s="51">
        <v>31.3</v>
      </c>
      <c r="J21" s="51">
        <v>191.25</v>
      </c>
      <c r="K21" s="51" t="s">
        <v>57</v>
      </c>
      <c r="L21" s="51">
        <v>6.07</v>
      </c>
    </row>
    <row r="22" spans="1:12" ht="15" x14ac:dyDescent="0.25">
      <c r="A22" s="25"/>
      <c r="B22" s="16"/>
      <c r="C22" s="11"/>
      <c r="D22" s="7" t="s">
        <v>31</v>
      </c>
      <c r="E22" s="50" t="s">
        <v>68</v>
      </c>
      <c r="F22" s="51">
        <v>200</v>
      </c>
      <c r="G22" s="51">
        <v>0.1</v>
      </c>
      <c r="H22" s="51">
        <v>0.1</v>
      </c>
      <c r="I22" s="51">
        <v>26.4</v>
      </c>
      <c r="J22" s="51">
        <v>108</v>
      </c>
      <c r="K22" s="51" t="s">
        <v>60</v>
      </c>
      <c r="L22" s="51">
        <v>2.48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80</v>
      </c>
      <c r="G23" s="51">
        <v>6.16</v>
      </c>
      <c r="H23" s="51">
        <v>0.64</v>
      </c>
      <c r="I23" s="51">
        <v>39.6</v>
      </c>
      <c r="J23" s="51">
        <v>188.8</v>
      </c>
      <c r="K23" s="52">
        <v>1</v>
      </c>
      <c r="L23" s="51">
        <v>3</v>
      </c>
    </row>
    <row r="24" spans="1:12" ht="15" x14ac:dyDescent="0.25">
      <c r="A24" s="25"/>
      <c r="B24" s="16"/>
      <c r="C24" s="11"/>
      <c r="D24" s="7" t="s">
        <v>33</v>
      </c>
      <c r="E24" s="50" t="s">
        <v>49</v>
      </c>
      <c r="F24" s="51">
        <v>60</v>
      </c>
      <c r="G24" s="51">
        <v>3.96</v>
      </c>
      <c r="H24" s="51">
        <v>0.66</v>
      </c>
      <c r="I24" s="51">
        <v>24.6</v>
      </c>
      <c r="J24" s="51">
        <v>120</v>
      </c>
      <c r="K24" s="52">
        <v>2</v>
      </c>
      <c r="L24" s="64" t="s">
        <v>131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33.19</v>
      </c>
      <c r="H27" s="21">
        <f t="shared" si="3"/>
        <v>34.36</v>
      </c>
      <c r="I27" s="21">
        <f t="shared" si="3"/>
        <v>149.17999999999998</v>
      </c>
      <c r="J27" s="21">
        <f t="shared" si="3"/>
        <v>1027.55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830</v>
      </c>
      <c r="G47" s="34">
        <f t="shared" ref="G47:J47" si="7">G13+G17+G27+G32+G39+G46</f>
        <v>33.19</v>
      </c>
      <c r="H47" s="34">
        <f t="shared" si="7"/>
        <v>34.36</v>
      </c>
      <c r="I47" s="34">
        <f t="shared" si="7"/>
        <v>149.17999999999998</v>
      </c>
      <c r="J47" s="34">
        <f t="shared" si="7"/>
        <v>1027.55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60</v>
      </c>
      <c r="G60" s="51">
        <v>0.42</v>
      </c>
      <c r="H60" s="51">
        <v>6.06</v>
      </c>
      <c r="I60" s="51">
        <v>1.38</v>
      </c>
      <c r="J60" s="51">
        <v>61.8</v>
      </c>
      <c r="K60" s="52" t="s">
        <v>52</v>
      </c>
      <c r="L60" s="51">
        <v>8.8800000000000008</v>
      </c>
    </row>
    <row r="61" spans="1:12" ht="15" x14ac:dyDescent="0.25">
      <c r="A61" s="15"/>
      <c r="B61" s="16"/>
      <c r="C61" s="11"/>
      <c r="D61" s="7" t="s">
        <v>28</v>
      </c>
      <c r="E61" s="50" t="s">
        <v>71</v>
      </c>
      <c r="F61" s="51">
        <v>200</v>
      </c>
      <c r="G61" s="51">
        <v>2.4900000000000002</v>
      </c>
      <c r="H61" s="51">
        <v>3.81</v>
      </c>
      <c r="I61" s="51">
        <v>16.940000000000001</v>
      </c>
      <c r="J61" s="51">
        <v>112</v>
      </c>
      <c r="K61" s="52" t="s">
        <v>61</v>
      </c>
      <c r="L61" s="51">
        <v>19.440000000000001</v>
      </c>
    </row>
    <row r="62" spans="1:12" ht="15" x14ac:dyDescent="0.25">
      <c r="A62" s="15"/>
      <c r="B62" s="16"/>
      <c r="C62" s="11"/>
      <c r="D62" s="7" t="s">
        <v>29</v>
      </c>
      <c r="E62" s="50" t="s">
        <v>132</v>
      </c>
      <c r="F62" s="51">
        <v>100</v>
      </c>
      <c r="G62" s="51">
        <v>6</v>
      </c>
      <c r="H62" s="51">
        <v>9</v>
      </c>
      <c r="I62" s="51">
        <v>3</v>
      </c>
      <c r="J62" s="51">
        <v>11</v>
      </c>
      <c r="K62" s="52" t="s">
        <v>74</v>
      </c>
      <c r="L62" s="51">
        <v>22</v>
      </c>
    </row>
    <row r="63" spans="1:12" ht="15" x14ac:dyDescent="0.25">
      <c r="A63" s="15"/>
      <c r="B63" s="16"/>
      <c r="C63" s="11"/>
      <c r="D63" s="7" t="s">
        <v>30</v>
      </c>
      <c r="E63" s="50" t="s">
        <v>72</v>
      </c>
      <c r="F63" s="51">
        <v>150</v>
      </c>
      <c r="G63" s="51">
        <v>3.1</v>
      </c>
      <c r="H63" s="51">
        <v>5.4</v>
      </c>
      <c r="I63" s="51">
        <v>20.3</v>
      </c>
      <c r="J63" s="51">
        <v>141</v>
      </c>
      <c r="K63" s="52" t="s">
        <v>75</v>
      </c>
      <c r="L63" s="51">
        <v>9.07</v>
      </c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51">
        <v>200</v>
      </c>
      <c r="G64" s="51">
        <v>0.6</v>
      </c>
      <c r="H64" s="51">
        <v>0.1</v>
      </c>
      <c r="I64" s="51">
        <v>31.7</v>
      </c>
      <c r="J64" s="51">
        <v>131</v>
      </c>
      <c r="K64" s="52" t="s">
        <v>76</v>
      </c>
      <c r="L64" s="51">
        <v>2.48</v>
      </c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80</v>
      </c>
      <c r="G65" s="51">
        <v>6.16</v>
      </c>
      <c r="H65" s="51">
        <v>0.64</v>
      </c>
      <c r="I65" s="51">
        <v>39.6</v>
      </c>
      <c r="J65" s="51">
        <v>188.8</v>
      </c>
      <c r="K65" s="52">
        <v>1</v>
      </c>
      <c r="L65" s="51">
        <v>3</v>
      </c>
    </row>
    <row r="66" spans="1:12" ht="15" x14ac:dyDescent="0.25">
      <c r="A66" s="15"/>
      <c r="B66" s="16"/>
      <c r="C66" s="11"/>
      <c r="D66" s="7" t="s">
        <v>33</v>
      </c>
      <c r="E66" s="50" t="s">
        <v>49</v>
      </c>
      <c r="F66" s="51">
        <v>60</v>
      </c>
      <c r="G66" s="51">
        <v>3.96</v>
      </c>
      <c r="H66" s="51">
        <v>0.66</v>
      </c>
      <c r="I66" s="51">
        <v>24.6</v>
      </c>
      <c r="J66" s="51">
        <v>120</v>
      </c>
      <c r="K66" s="52">
        <v>2</v>
      </c>
      <c r="L66" s="51">
        <v>2.13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64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8">SUM(G60:G68)</f>
        <v>22.73</v>
      </c>
      <c r="H69" s="21">
        <f t="shared" ref="H69" si="19">SUM(H60:H68)</f>
        <v>25.669999999999998</v>
      </c>
      <c r="I69" s="21">
        <f t="shared" ref="I69" si="20">SUM(I60:I68)</f>
        <v>137.52000000000001</v>
      </c>
      <c r="J69" s="21">
        <f t="shared" ref="J69" si="21">SUM(J60:J68)</f>
        <v>765.6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850</v>
      </c>
      <c r="G89" s="34">
        <f t="shared" ref="G89" si="38">G55+G59+G69+G74+G81+G88</f>
        <v>22.73</v>
      </c>
      <c r="H89" s="34">
        <f t="shared" ref="H89" si="39">H55+H59+H69+H74+H81+H88</f>
        <v>25.669999999999998</v>
      </c>
      <c r="I89" s="34">
        <f t="shared" ref="I89" si="40">I55+I59+I69+I74+I81+I88</f>
        <v>137.52000000000001</v>
      </c>
      <c r="J89" s="34">
        <f t="shared" ref="J89" si="41">J55+J59+J69+J74+J81+J88</f>
        <v>765.6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77</v>
      </c>
      <c r="F102" s="51">
        <v>60</v>
      </c>
      <c r="G102" s="51">
        <v>0.54</v>
      </c>
      <c r="H102" s="51">
        <v>6.06</v>
      </c>
      <c r="I102" s="51">
        <v>1.74</v>
      </c>
      <c r="J102" s="51">
        <v>63.6</v>
      </c>
      <c r="K102" s="52" t="s">
        <v>63</v>
      </c>
      <c r="L102" s="51">
        <v>6.21</v>
      </c>
    </row>
    <row r="103" spans="1:12" ht="15" x14ac:dyDescent="0.25">
      <c r="A103" s="25"/>
      <c r="B103" s="16"/>
      <c r="C103" s="11"/>
      <c r="D103" s="7" t="s">
        <v>28</v>
      </c>
      <c r="E103" s="50" t="s">
        <v>78</v>
      </c>
      <c r="F103" s="51">
        <v>200</v>
      </c>
      <c r="G103" s="51">
        <v>1.69</v>
      </c>
      <c r="H103" s="51">
        <v>4.8600000000000003</v>
      </c>
      <c r="I103" s="51">
        <v>10.8</v>
      </c>
      <c r="J103" s="51">
        <v>93.6</v>
      </c>
      <c r="K103" s="52" t="s">
        <v>81</v>
      </c>
      <c r="L103" s="51">
        <v>23.09</v>
      </c>
    </row>
    <row r="104" spans="1:12" ht="15" x14ac:dyDescent="0.25">
      <c r="A104" s="25"/>
      <c r="B104" s="16"/>
      <c r="C104" s="11"/>
      <c r="D104" s="7" t="s">
        <v>29</v>
      </c>
      <c r="E104" s="50" t="s">
        <v>79</v>
      </c>
      <c r="F104" s="51">
        <v>150</v>
      </c>
      <c r="G104" s="51">
        <v>17.899999999999999</v>
      </c>
      <c r="H104" s="51">
        <v>13.7</v>
      </c>
      <c r="I104" s="51">
        <v>27.7</v>
      </c>
      <c r="J104" s="51">
        <v>306</v>
      </c>
      <c r="K104" s="52" t="s">
        <v>51</v>
      </c>
      <c r="L104" s="51">
        <v>30.04</v>
      </c>
    </row>
    <row r="105" spans="1:12" ht="15" x14ac:dyDescent="0.25">
      <c r="A105" s="25"/>
      <c r="B105" s="16"/>
      <c r="C105" s="11"/>
      <c r="D105" s="7" t="s">
        <v>30</v>
      </c>
      <c r="E105" s="58"/>
      <c r="F105" s="58"/>
      <c r="G105" s="58"/>
      <c r="H105" s="58"/>
      <c r="I105" s="58"/>
      <c r="J105" s="58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80</v>
      </c>
      <c r="F106" s="51">
        <v>200</v>
      </c>
      <c r="G106" s="51">
        <v>0.1</v>
      </c>
      <c r="H106" s="51">
        <v>0.1</v>
      </c>
      <c r="I106" s="51">
        <v>27.9</v>
      </c>
      <c r="J106" s="51">
        <v>113</v>
      </c>
      <c r="K106" s="52" t="s">
        <v>56</v>
      </c>
      <c r="L106" s="51">
        <v>2.5299999999999998</v>
      </c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80</v>
      </c>
      <c r="G107" s="51">
        <v>6.16</v>
      </c>
      <c r="H107" s="51">
        <v>0.64</v>
      </c>
      <c r="I107" s="51">
        <v>39.6</v>
      </c>
      <c r="J107" s="51">
        <v>188.8</v>
      </c>
      <c r="K107" s="52">
        <v>1</v>
      </c>
      <c r="L107" s="51">
        <v>3</v>
      </c>
    </row>
    <row r="108" spans="1:12" ht="15" x14ac:dyDescent="0.25">
      <c r="A108" s="25"/>
      <c r="B108" s="16"/>
      <c r="C108" s="11"/>
      <c r="D108" s="7" t="s">
        <v>33</v>
      </c>
      <c r="E108" s="50" t="s">
        <v>49</v>
      </c>
      <c r="F108" s="51">
        <v>60</v>
      </c>
      <c r="G108" s="51">
        <v>3.96</v>
      </c>
      <c r="H108" s="51">
        <v>0.66</v>
      </c>
      <c r="I108" s="51">
        <v>24.6</v>
      </c>
      <c r="J108" s="51">
        <v>120</v>
      </c>
      <c r="K108" s="52">
        <v>2</v>
      </c>
      <c r="L108" s="64" t="s">
        <v>131</v>
      </c>
    </row>
    <row r="109" spans="1:12" ht="15" x14ac:dyDescent="0.25">
      <c r="A109" s="25"/>
      <c r="B109" s="16"/>
      <c r="C109" s="11"/>
      <c r="D109" s="6"/>
      <c r="E109" s="58"/>
      <c r="F109" s="58"/>
      <c r="G109" s="58"/>
      <c r="H109" s="58"/>
      <c r="I109" s="58"/>
      <c r="J109" s="58"/>
      <c r="K109" s="58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750</v>
      </c>
      <c r="G111" s="21">
        <f t="shared" ref="G111" si="52">SUM(G102:G110)</f>
        <v>30.35</v>
      </c>
      <c r="H111" s="21">
        <f t="shared" ref="H111" si="53">SUM(H102:H110)</f>
        <v>26.02</v>
      </c>
      <c r="I111" s="21">
        <f t="shared" ref="I111" si="54">SUM(I102:I110)</f>
        <v>132.34</v>
      </c>
      <c r="J111" s="21">
        <f t="shared" ref="J111" si="55">SUM(J102:J110)</f>
        <v>885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750</v>
      </c>
      <c r="G131" s="34">
        <f t="shared" ref="G131" si="72">G97+G101+G111+G116+G123+G130</f>
        <v>30.35</v>
      </c>
      <c r="H131" s="34">
        <f t="shared" ref="H131" si="73">H97+H101+H111+H116+H123+H130</f>
        <v>26.02</v>
      </c>
      <c r="I131" s="34">
        <f t="shared" ref="I131" si="74">I97+I101+I111+I116+I123+I130</f>
        <v>132.34</v>
      </c>
      <c r="J131" s="34">
        <f t="shared" ref="J131" si="75">J97+J101+J111+J116+J123+J130</f>
        <v>885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84</v>
      </c>
      <c r="F144" s="51">
        <v>100</v>
      </c>
      <c r="G144" s="51">
        <v>15</v>
      </c>
      <c r="H144" s="51">
        <v>7</v>
      </c>
      <c r="I144" s="51">
        <v>37</v>
      </c>
      <c r="J144" s="51">
        <v>272</v>
      </c>
      <c r="K144" s="52"/>
      <c r="L144" s="51">
        <v>10</v>
      </c>
    </row>
    <row r="145" spans="1:12" ht="15" x14ac:dyDescent="0.25">
      <c r="A145" s="25"/>
      <c r="B145" s="16"/>
      <c r="C145" s="11"/>
      <c r="D145" s="7" t="s">
        <v>28</v>
      </c>
      <c r="E145" s="50" t="s">
        <v>83</v>
      </c>
      <c r="F145" s="51">
        <v>200</v>
      </c>
      <c r="G145" s="51">
        <v>4.51</v>
      </c>
      <c r="H145" s="51">
        <v>5.29</v>
      </c>
      <c r="I145" s="51">
        <v>15.55</v>
      </c>
      <c r="J145" s="51">
        <v>128</v>
      </c>
      <c r="K145" s="63" t="s">
        <v>87</v>
      </c>
      <c r="L145" s="51" t="s">
        <v>133</v>
      </c>
    </row>
    <row r="146" spans="1:12" ht="15" x14ac:dyDescent="0.25">
      <c r="A146" s="25"/>
      <c r="B146" s="16"/>
      <c r="C146" s="11"/>
      <c r="D146" s="7" t="s">
        <v>29</v>
      </c>
      <c r="E146" s="50" t="s">
        <v>85</v>
      </c>
      <c r="F146" s="51">
        <v>80</v>
      </c>
      <c r="G146" s="51">
        <v>10.28</v>
      </c>
      <c r="H146" s="51">
        <v>8.27</v>
      </c>
      <c r="I146" s="51">
        <v>2.64</v>
      </c>
      <c r="J146" s="51">
        <v>126.4</v>
      </c>
      <c r="K146" s="63" t="s">
        <v>89</v>
      </c>
      <c r="L146" s="51">
        <v>26.04</v>
      </c>
    </row>
    <row r="147" spans="1:12" ht="15" x14ac:dyDescent="0.25">
      <c r="A147" s="25"/>
      <c r="B147" s="16"/>
      <c r="C147" s="11"/>
      <c r="D147" s="7" t="s">
        <v>30</v>
      </c>
      <c r="E147" s="58" t="s">
        <v>82</v>
      </c>
      <c r="F147" s="58">
        <v>150</v>
      </c>
      <c r="G147" s="58">
        <v>2.2000000000000002</v>
      </c>
      <c r="H147" s="58">
        <v>4.4000000000000004</v>
      </c>
      <c r="I147" s="58">
        <v>25.5</v>
      </c>
      <c r="J147" s="58">
        <v>150</v>
      </c>
      <c r="K147" s="63">
        <v>324</v>
      </c>
      <c r="L147" s="51">
        <v>5.09</v>
      </c>
    </row>
    <row r="148" spans="1:12" ht="15" x14ac:dyDescent="0.25">
      <c r="A148" s="25"/>
      <c r="B148" s="16"/>
      <c r="C148" s="11"/>
      <c r="D148" s="7" t="s">
        <v>31</v>
      </c>
      <c r="E148" s="50" t="s">
        <v>86</v>
      </c>
      <c r="F148" s="51">
        <v>200</v>
      </c>
      <c r="G148" s="51">
        <v>0.3</v>
      </c>
      <c r="H148" s="51">
        <v>0.12</v>
      </c>
      <c r="I148" s="51">
        <v>22.15</v>
      </c>
      <c r="J148" s="51">
        <v>91</v>
      </c>
      <c r="K148" s="63" t="s">
        <v>88</v>
      </c>
      <c r="L148" s="51">
        <v>4.53</v>
      </c>
    </row>
    <row r="149" spans="1:12" ht="15" x14ac:dyDescent="0.25">
      <c r="A149" s="25"/>
      <c r="B149" s="16"/>
      <c r="C149" s="11"/>
      <c r="D149" s="7" t="s">
        <v>32</v>
      </c>
      <c r="E149" s="50" t="s">
        <v>48</v>
      </c>
      <c r="F149" s="51">
        <v>80</v>
      </c>
      <c r="G149" s="51">
        <v>6.16</v>
      </c>
      <c r="H149" s="51">
        <v>0.64</v>
      </c>
      <c r="I149" s="51">
        <v>39.6</v>
      </c>
      <c r="J149" s="51">
        <v>188.8</v>
      </c>
      <c r="K149" s="52">
        <v>1</v>
      </c>
      <c r="L149" s="51">
        <v>3</v>
      </c>
    </row>
    <row r="150" spans="1:12" ht="15" x14ac:dyDescent="0.25">
      <c r="A150" s="25"/>
      <c r="B150" s="16"/>
      <c r="C150" s="11"/>
      <c r="D150" s="7" t="s">
        <v>33</v>
      </c>
      <c r="E150" s="50" t="s">
        <v>49</v>
      </c>
      <c r="F150" s="51">
        <v>60</v>
      </c>
      <c r="G150" s="51">
        <v>3.96</v>
      </c>
      <c r="H150" s="51">
        <v>0.66</v>
      </c>
      <c r="I150" s="51">
        <v>24.6</v>
      </c>
      <c r="J150" s="51">
        <v>120</v>
      </c>
      <c r="K150" s="52">
        <v>2</v>
      </c>
      <c r="L150" s="64" t="s">
        <v>131</v>
      </c>
    </row>
    <row r="151" spans="1:12" ht="15" x14ac:dyDescent="0.25">
      <c r="A151" s="25"/>
      <c r="B151" s="16"/>
      <c r="C151" s="11"/>
      <c r="D151" s="6"/>
      <c r="E151" s="58"/>
      <c r="F151" s="58"/>
      <c r="G151" s="58"/>
      <c r="H151" s="58"/>
      <c r="I151" s="58"/>
      <c r="J151" s="58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870</v>
      </c>
      <c r="G153" s="21">
        <f t="shared" ref="G153" si="87">SUM(G144:G152)</f>
        <v>42.410000000000004</v>
      </c>
      <c r="H153" s="21">
        <f t="shared" ref="H153" si="88">SUM(H144:H152)</f>
        <v>26.380000000000003</v>
      </c>
      <c r="I153" s="21">
        <f t="shared" ref="I153" si="89">SUM(I144:I152)</f>
        <v>167.04</v>
      </c>
      <c r="J153" s="21">
        <f t="shared" ref="J153" si="90">SUM(J144:J152)</f>
        <v>1076.2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870</v>
      </c>
      <c r="G173" s="34">
        <f t="shared" ref="G173" si="107">G139+G143+G153+G158+G165+G172</f>
        <v>42.410000000000004</v>
      </c>
      <c r="H173" s="34">
        <f t="shared" ref="H173" si="108">H139+H143+H153+H158+H165+H172</f>
        <v>26.380000000000003</v>
      </c>
      <c r="I173" s="34">
        <f t="shared" ref="I173" si="109">I139+I143+I153+I158+I165+I172</f>
        <v>167.04</v>
      </c>
      <c r="J173" s="34">
        <f t="shared" ref="J173" si="110">J139+J143+J153+J158+J165+J172</f>
        <v>1076.2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90</v>
      </c>
      <c r="F186" s="51">
        <v>60</v>
      </c>
      <c r="G186" s="51">
        <v>0.6</v>
      </c>
      <c r="H186" s="51">
        <v>6.12</v>
      </c>
      <c r="I186" s="51">
        <v>1.98</v>
      </c>
      <c r="J186" s="51">
        <v>65.400000000000006</v>
      </c>
      <c r="K186" s="52" t="s">
        <v>55</v>
      </c>
      <c r="L186" s="65">
        <v>9.4</v>
      </c>
    </row>
    <row r="187" spans="1:12" ht="15" x14ac:dyDescent="0.25">
      <c r="A187" s="25"/>
      <c r="B187" s="16"/>
      <c r="C187" s="11"/>
      <c r="D187" s="7" t="s">
        <v>28</v>
      </c>
      <c r="E187" s="50" t="s">
        <v>91</v>
      </c>
      <c r="F187" s="51">
        <v>200</v>
      </c>
      <c r="G187" s="51">
        <v>2.1800000000000002</v>
      </c>
      <c r="H187" s="51">
        <v>5.04</v>
      </c>
      <c r="I187" s="51">
        <v>13.73</v>
      </c>
      <c r="J187" s="51">
        <v>108.8</v>
      </c>
      <c r="K187" s="62" t="s">
        <v>58</v>
      </c>
      <c r="L187" s="66">
        <v>15.2</v>
      </c>
    </row>
    <row r="188" spans="1:12" ht="15.75" thickBot="1" x14ac:dyDescent="0.3">
      <c r="A188" s="25"/>
      <c r="B188" s="16"/>
      <c r="C188" s="11"/>
      <c r="D188" s="7" t="s">
        <v>29</v>
      </c>
      <c r="E188" s="60" t="s">
        <v>96</v>
      </c>
      <c r="F188" s="61">
        <v>80</v>
      </c>
      <c r="G188" s="61">
        <v>7.66</v>
      </c>
      <c r="H188" s="61">
        <v>3.86</v>
      </c>
      <c r="I188" s="61">
        <v>2.06</v>
      </c>
      <c r="J188" s="61">
        <v>73.599999999999994</v>
      </c>
      <c r="K188" s="62" t="s">
        <v>94</v>
      </c>
      <c r="L188" s="67">
        <v>24.2</v>
      </c>
    </row>
    <row r="189" spans="1:12" ht="15" x14ac:dyDescent="0.25">
      <c r="A189" s="25"/>
      <c r="B189" s="16"/>
      <c r="C189" s="11"/>
      <c r="D189" s="7" t="s">
        <v>30</v>
      </c>
      <c r="E189" s="50" t="s">
        <v>92</v>
      </c>
      <c r="F189" s="51">
        <v>150</v>
      </c>
      <c r="G189" s="51">
        <v>3.7</v>
      </c>
      <c r="H189" s="51">
        <v>4.5999999999999996</v>
      </c>
      <c r="I189" s="51">
        <v>38.5</v>
      </c>
      <c r="J189" s="51">
        <v>209.25</v>
      </c>
      <c r="K189" s="62" t="s">
        <v>59</v>
      </c>
      <c r="L189" s="67">
        <v>8.2899999999999991</v>
      </c>
    </row>
    <row r="190" spans="1:12" ht="15" x14ac:dyDescent="0.25">
      <c r="A190" s="25"/>
      <c r="B190" s="16"/>
      <c r="C190" s="11"/>
      <c r="D190" s="7" t="s">
        <v>31</v>
      </c>
      <c r="E190" s="50" t="s">
        <v>93</v>
      </c>
      <c r="F190" s="51">
        <v>200</v>
      </c>
      <c r="G190" s="51">
        <v>0.7</v>
      </c>
      <c r="H190" s="51">
        <v>0.3</v>
      </c>
      <c r="I190" s="51">
        <v>24.4</v>
      </c>
      <c r="J190" s="51">
        <v>103</v>
      </c>
      <c r="K190" s="62" t="s">
        <v>95</v>
      </c>
      <c r="L190" s="51">
        <v>4.78</v>
      </c>
    </row>
    <row r="191" spans="1:12" ht="15" x14ac:dyDescent="0.25">
      <c r="A191" s="25"/>
      <c r="B191" s="16"/>
      <c r="C191" s="11"/>
      <c r="D191" s="7" t="s">
        <v>32</v>
      </c>
      <c r="E191" s="50" t="s">
        <v>48</v>
      </c>
      <c r="F191" s="51">
        <v>80</v>
      </c>
      <c r="G191" s="51">
        <v>6.16</v>
      </c>
      <c r="H191" s="51">
        <v>0.64</v>
      </c>
      <c r="I191" s="51">
        <v>39.6</v>
      </c>
      <c r="J191" s="51">
        <v>188.8</v>
      </c>
      <c r="K191" s="52">
        <v>1</v>
      </c>
      <c r="L191" s="51">
        <v>3</v>
      </c>
    </row>
    <row r="192" spans="1:12" ht="15" x14ac:dyDescent="0.25">
      <c r="A192" s="25"/>
      <c r="B192" s="16"/>
      <c r="C192" s="11"/>
      <c r="D192" s="7" t="s">
        <v>33</v>
      </c>
      <c r="E192" s="50" t="s">
        <v>49</v>
      </c>
      <c r="F192" s="51">
        <v>60</v>
      </c>
      <c r="G192" s="51">
        <v>3.96</v>
      </c>
      <c r="H192" s="51">
        <v>0.66</v>
      </c>
      <c r="I192" s="51">
        <v>24.6</v>
      </c>
      <c r="J192" s="51">
        <v>120</v>
      </c>
      <c r="K192" s="52">
        <v>2</v>
      </c>
      <c r="L192" s="64" t="s">
        <v>131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>SUM(G186:G194)</f>
        <v>24.96</v>
      </c>
      <c r="H195" s="21">
        <f>SUM(H186:H194)</f>
        <v>21.22</v>
      </c>
      <c r="I195" s="21">
        <f>SUM(I186:I194)</f>
        <v>144.86999999999998</v>
      </c>
      <c r="J195" s="21">
        <f>SUM(J186:J194)</f>
        <v>868.84999999999991</v>
      </c>
      <c r="K195" s="27"/>
      <c r="L195" s="21">
        <f t="shared" ref="L195" ca="1" si="12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2">SUM(G196:G199)</f>
        <v>0</v>
      </c>
      <c r="H200" s="21">
        <f t="shared" ref="H200" si="123">SUM(H196:H199)</f>
        <v>0</v>
      </c>
      <c r="I200" s="21">
        <f t="shared" ref="I200" si="124">SUM(I196:I199)</f>
        <v>0</v>
      </c>
      <c r="J200" s="21">
        <f t="shared" ref="J200" si="125">SUM(J196:J199)</f>
        <v>0</v>
      </c>
      <c r="K200" s="27"/>
      <c r="L200" s="21">
        <f t="shared" ref="L200" ca="1" si="12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830</v>
      </c>
      <c r="G215" s="34">
        <f t="shared" ref="G215" si="137">G181+G185+G195+G200+G207+G214</f>
        <v>24.96</v>
      </c>
      <c r="H215" s="34">
        <f t="shared" ref="H215" si="138">H181+H185+H195+H200+H207+H214</f>
        <v>21.22</v>
      </c>
      <c r="I215" s="34">
        <f t="shared" ref="I215" si="139">I181+I185+I195+I200+I207+I214</f>
        <v>144.86999999999998</v>
      </c>
      <c r="J215" s="34">
        <f t="shared" ref="J215" si="140">J181+J185+J195+J200+J207+J214</f>
        <v>868.84999999999991</v>
      </c>
      <c r="K215" s="35"/>
      <c r="L215" s="34">
        <f t="shared" ref="L215" ca="1" si="14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L228" s="51"/>
    </row>
    <row r="229" spans="1:12" ht="15" x14ac:dyDescent="0.25">
      <c r="A229" s="25"/>
      <c r="B229" s="16"/>
      <c r="C229" s="11"/>
      <c r="D229" s="7" t="s">
        <v>28</v>
      </c>
      <c r="L229" s="51"/>
    </row>
    <row r="230" spans="1:12" ht="15" x14ac:dyDescent="0.25">
      <c r="A230" s="25"/>
      <c r="B230" s="16"/>
      <c r="C230" s="11"/>
      <c r="D230" s="7" t="s">
        <v>29</v>
      </c>
      <c r="L230" s="51"/>
    </row>
    <row r="231" spans="1:12" ht="15" x14ac:dyDescent="0.25">
      <c r="A231" s="25"/>
      <c r="B231" s="16"/>
      <c r="C231" s="11"/>
      <c r="D231" s="7" t="s">
        <v>30</v>
      </c>
      <c r="L231" s="51"/>
    </row>
    <row r="232" spans="1:12" ht="15" x14ac:dyDescent="0.25">
      <c r="A232" s="25"/>
      <c r="B232" s="16"/>
      <c r="C232" s="11"/>
      <c r="D232" s="7" t="s">
        <v>31</v>
      </c>
      <c r="L232" s="51"/>
    </row>
    <row r="233" spans="1:12" ht="15" x14ac:dyDescent="0.25">
      <c r="A233" s="25"/>
      <c r="B233" s="16"/>
      <c r="C233" s="11"/>
      <c r="D233" s="7" t="s">
        <v>32</v>
      </c>
      <c r="L233" s="51"/>
    </row>
    <row r="234" spans="1:12" ht="15" x14ac:dyDescent="0.25">
      <c r="A234" s="25"/>
      <c r="B234" s="16"/>
      <c r="C234" s="11"/>
      <c r="D234" s="7" t="s">
        <v>33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1">SUM(G300:G306)</f>
        <v>0</v>
      </c>
      <c r="H307" s="21">
        <f t="shared" ref="H307" si="212">SUM(H300:H306)</f>
        <v>0</v>
      </c>
      <c r="I307" s="21">
        <f t="shared" ref="I307" si="213">SUM(I300:I306)</f>
        <v>0</v>
      </c>
      <c r="J307" s="21">
        <f t="shared" ref="J307" si="214">SUM(J300:J306)</f>
        <v>0</v>
      </c>
      <c r="K307" s="27"/>
      <c r="L307" s="21">
        <f t="shared" ref="L307:L349" si="215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97</v>
      </c>
      <c r="F312" s="51">
        <v>60</v>
      </c>
      <c r="G312" s="51">
        <v>0.66</v>
      </c>
      <c r="H312" s="51">
        <v>6.06</v>
      </c>
      <c r="I312" s="51">
        <v>2.2200000000000002</v>
      </c>
      <c r="J312" s="51">
        <v>69</v>
      </c>
      <c r="K312" s="52" t="s">
        <v>101</v>
      </c>
      <c r="L312" s="51">
        <v>9.4</v>
      </c>
    </row>
    <row r="313" spans="1:12" ht="15" x14ac:dyDescent="0.25">
      <c r="A313" s="25"/>
      <c r="B313" s="16"/>
      <c r="C313" s="11"/>
      <c r="D313" s="7" t="s">
        <v>28</v>
      </c>
      <c r="E313" s="50" t="s">
        <v>98</v>
      </c>
      <c r="F313" s="51">
        <v>200</v>
      </c>
      <c r="G313" s="51">
        <v>4.67</v>
      </c>
      <c r="H313" s="51">
        <v>5.22</v>
      </c>
      <c r="I313" s="51">
        <v>15.83</v>
      </c>
      <c r="J313" s="51">
        <v>128.80000000000001</v>
      </c>
      <c r="K313" s="52" t="s">
        <v>102</v>
      </c>
      <c r="L313" s="51">
        <v>15.3</v>
      </c>
    </row>
    <row r="314" spans="1:12" ht="15" x14ac:dyDescent="0.25">
      <c r="A314" s="25"/>
      <c r="B314" s="16"/>
      <c r="C314" s="11"/>
      <c r="D314" s="7" t="s">
        <v>29</v>
      </c>
      <c r="E314" s="50" t="s">
        <v>99</v>
      </c>
      <c r="F314" s="51">
        <v>80</v>
      </c>
      <c r="G314" s="51">
        <v>6.32</v>
      </c>
      <c r="H314" s="51">
        <v>8.08</v>
      </c>
      <c r="I314" s="51">
        <v>5.64</v>
      </c>
      <c r="J314" s="51">
        <v>121.14</v>
      </c>
      <c r="K314" s="52" t="s">
        <v>54</v>
      </c>
      <c r="L314" s="51">
        <v>22.42</v>
      </c>
    </row>
    <row r="315" spans="1:12" ht="15" x14ac:dyDescent="0.25">
      <c r="A315" s="25"/>
      <c r="B315" s="16"/>
      <c r="C315" s="11"/>
      <c r="D315" s="7" t="s">
        <v>30</v>
      </c>
      <c r="E315" s="50" t="s">
        <v>72</v>
      </c>
      <c r="F315" s="51">
        <v>150</v>
      </c>
      <c r="G315" s="51">
        <v>3.1</v>
      </c>
      <c r="H315" s="51">
        <v>5.4</v>
      </c>
      <c r="I315" s="51">
        <v>20.3</v>
      </c>
      <c r="J315" s="51">
        <v>141</v>
      </c>
      <c r="K315" s="52" t="s">
        <v>75</v>
      </c>
      <c r="L315" s="51">
        <v>9.07</v>
      </c>
    </row>
    <row r="316" spans="1:12" ht="15" x14ac:dyDescent="0.25">
      <c r="A316" s="25"/>
      <c r="B316" s="16"/>
      <c r="C316" s="11"/>
      <c r="D316" s="7" t="s">
        <v>31</v>
      </c>
      <c r="E316" s="50" t="s">
        <v>100</v>
      </c>
      <c r="F316" s="51">
        <v>200</v>
      </c>
      <c r="G316" s="51">
        <v>1</v>
      </c>
      <c r="H316" s="51"/>
      <c r="I316" s="51">
        <v>28.2</v>
      </c>
      <c r="J316" s="51">
        <v>119</v>
      </c>
      <c r="K316" s="52" t="s">
        <v>103</v>
      </c>
      <c r="L316" s="51">
        <v>5.68</v>
      </c>
    </row>
    <row r="317" spans="1:12" ht="15" x14ac:dyDescent="0.25">
      <c r="A317" s="25"/>
      <c r="B317" s="16"/>
      <c r="C317" s="11"/>
      <c r="D317" s="7" t="s">
        <v>32</v>
      </c>
      <c r="E317" s="50" t="s">
        <v>48</v>
      </c>
      <c r="F317" s="51">
        <v>80</v>
      </c>
      <c r="G317" s="51">
        <v>6.16</v>
      </c>
      <c r="H317" s="51">
        <v>0.64</v>
      </c>
      <c r="I317" s="51">
        <v>39.6</v>
      </c>
      <c r="J317" s="51">
        <v>188.8</v>
      </c>
      <c r="K317" s="52">
        <v>1</v>
      </c>
      <c r="L317" s="51">
        <v>3</v>
      </c>
    </row>
    <row r="318" spans="1:12" ht="15" x14ac:dyDescent="0.25">
      <c r="A318" s="25"/>
      <c r="B318" s="16"/>
      <c r="C318" s="11"/>
      <c r="D318" s="7" t="s">
        <v>33</v>
      </c>
      <c r="E318" s="50" t="s">
        <v>49</v>
      </c>
      <c r="F318" s="51">
        <v>60</v>
      </c>
      <c r="G318" s="51">
        <v>3.96</v>
      </c>
      <c r="H318" s="51">
        <v>0.66</v>
      </c>
      <c r="I318" s="51">
        <v>24.6</v>
      </c>
      <c r="J318" s="51">
        <v>120</v>
      </c>
      <c r="K318" s="52">
        <v>2</v>
      </c>
      <c r="L318" s="51">
        <v>2.13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830</v>
      </c>
      <c r="G321" s="21">
        <f>SUM(G312:G320)</f>
        <v>25.87</v>
      </c>
      <c r="H321" s="21">
        <f>SUM(H312:H320)</f>
        <v>26.06</v>
      </c>
      <c r="I321" s="21">
        <f>SUM(I312:I320)</f>
        <v>136.38999999999999</v>
      </c>
      <c r="J321" s="21">
        <f>SUM(J312:J320)</f>
        <v>887.74</v>
      </c>
      <c r="K321" s="27"/>
      <c r="L321" s="21">
        <f t="shared" ref="L321" ca="1" si="22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2">SUM(G322:G325)</f>
        <v>0</v>
      </c>
      <c r="H326" s="21">
        <f t="shared" ref="H326" si="223">SUM(H322:H325)</f>
        <v>0</v>
      </c>
      <c r="I326" s="21">
        <f t="shared" ref="I326" si="224">SUM(I322:I325)</f>
        <v>0</v>
      </c>
      <c r="J326" s="21">
        <f t="shared" ref="J326" si="225">SUM(J322:J325)</f>
        <v>0</v>
      </c>
      <c r="K326" s="27"/>
      <c r="L326" s="21">
        <f t="shared" ref="L326" ca="1" si="226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7">SUM(G327:G332)</f>
        <v>0</v>
      </c>
      <c r="H333" s="21">
        <f t="shared" ref="H333" si="228">SUM(H327:H332)</f>
        <v>0</v>
      </c>
      <c r="I333" s="21">
        <f t="shared" ref="I333" si="229">SUM(I327:I332)</f>
        <v>0</v>
      </c>
      <c r="J333" s="21">
        <f t="shared" ref="J333" si="230">SUM(J327:J332)</f>
        <v>0</v>
      </c>
      <c r="K333" s="27"/>
      <c r="L333" s="21">
        <f t="shared" ref="L333" ca="1" si="23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2">SUM(G334:G339)</f>
        <v>0</v>
      </c>
      <c r="H340" s="21">
        <f t="shared" ref="H340" si="233">SUM(H334:H339)</f>
        <v>0</v>
      </c>
      <c r="I340" s="21">
        <f t="shared" ref="I340" si="234">SUM(I334:I339)</f>
        <v>0</v>
      </c>
      <c r="J340" s="21">
        <f t="shared" ref="J340" si="235">SUM(J334:J339)</f>
        <v>0</v>
      </c>
      <c r="K340" s="27"/>
      <c r="L340" s="21">
        <f t="shared" ref="L340" ca="1" si="236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830</v>
      </c>
      <c r="G341" s="34">
        <f t="shared" ref="G341" si="237">G307+G311+G321+G326+G333+G340</f>
        <v>25.87</v>
      </c>
      <c r="H341" s="34">
        <f t="shared" ref="H341" si="238">H307+H311+H321+H326+H333+H340</f>
        <v>26.06</v>
      </c>
      <c r="I341" s="34">
        <f t="shared" ref="I341" si="239">I307+I311+I321+I326+I333+I340</f>
        <v>136.38999999999999</v>
      </c>
      <c r="J341" s="34">
        <f t="shared" ref="J341" si="240">J307+J311+J321+J326+J333+J340</f>
        <v>887.74</v>
      </c>
      <c r="K341" s="35"/>
      <c r="L341" s="34">
        <f t="shared" ref="L341" ca="1" si="24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2">SUM(G342:G348)</f>
        <v>0</v>
      </c>
      <c r="H349" s="21">
        <f t="shared" ref="H349" si="243">SUM(H342:H348)</f>
        <v>0</v>
      </c>
      <c r="I349" s="21">
        <f t="shared" ref="I349" si="244">SUM(I342:I348)</f>
        <v>0</v>
      </c>
      <c r="J349" s="21">
        <f t="shared" ref="J349" si="245">SUM(J342:J348)</f>
        <v>0</v>
      </c>
      <c r="K349" s="27"/>
      <c r="L349" s="21">
        <f t="shared" si="215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6">SUM(G350:G352)</f>
        <v>0</v>
      </c>
      <c r="H353" s="21">
        <f t="shared" ref="H353" si="247">SUM(H350:H352)</f>
        <v>0</v>
      </c>
      <c r="I353" s="21">
        <f t="shared" ref="I353" si="248">SUM(I350:I352)</f>
        <v>0</v>
      </c>
      <c r="J353" s="21">
        <f t="shared" ref="J353" si="249">SUM(J350:J352)</f>
        <v>0</v>
      </c>
      <c r="K353" s="27"/>
      <c r="L353" s="21">
        <f t="shared" ref="L353" ca="1" si="250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64</v>
      </c>
      <c r="F354" s="51">
        <v>60</v>
      </c>
      <c r="G354" s="51">
        <v>0.96</v>
      </c>
      <c r="H354" s="51">
        <v>3.06</v>
      </c>
      <c r="I354" s="51">
        <v>4.1399999999999997</v>
      </c>
      <c r="J354" s="51">
        <v>48</v>
      </c>
      <c r="K354" s="52" t="s">
        <v>50</v>
      </c>
      <c r="L354" s="51">
        <v>6.06</v>
      </c>
    </row>
    <row r="355" spans="1:12" ht="15" x14ac:dyDescent="0.25">
      <c r="A355" s="15"/>
      <c r="B355" s="16"/>
      <c r="C355" s="11"/>
      <c r="D355" s="7" t="s">
        <v>28</v>
      </c>
      <c r="E355" s="50" t="s">
        <v>104</v>
      </c>
      <c r="F355" s="51">
        <v>200</v>
      </c>
      <c r="G355" s="51">
        <v>2</v>
      </c>
      <c r="H355" s="51">
        <v>4.97</v>
      </c>
      <c r="I355" s="51">
        <v>11.52</v>
      </c>
      <c r="J355" s="51">
        <v>98.4</v>
      </c>
      <c r="K355" s="52" t="s">
        <v>107</v>
      </c>
      <c r="L355" s="51">
        <v>21.2</v>
      </c>
    </row>
    <row r="356" spans="1:12" ht="15" x14ac:dyDescent="0.25">
      <c r="A356" s="15"/>
      <c r="B356" s="16"/>
      <c r="C356" s="11"/>
      <c r="D356" s="7" t="s">
        <v>29</v>
      </c>
      <c r="E356" s="50" t="s">
        <v>105</v>
      </c>
      <c r="F356" s="51">
        <v>100</v>
      </c>
      <c r="G356" s="51">
        <v>15.55</v>
      </c>
      <c r="H356" s="51">
        <v>11.55</v>
      </c>
      <c r="I356" s="51">
        <v>15.7</v>
      </c>
      <c r="J356" s="51">
        <v>228.75</v>
      </c>
      <c r="K356" s="52">
        <v>608</v>
      </c>
      <c r="L356" s="51">
        <v>25.04</v>
      </c>
    </row>
    <row r="357" spans="1:12" ht="15" x14ac:dyDescent="0.25">
      <c r="A357" s="15"/>
      <c r="B357" s="16"/>
      <c r="C357" s="11"/>
      <c r="D357" s="7" t="s">
        <v>30</v>
      </c>
      <c r="E357" s="2" t="s">
        <v>106</v>
      </c>
      <c r="F357" s="2">
        <v>150</v>
      </c>
      <c r="G357" s="2">
        <v>19</v>
      </c>
      <c r="H357" s="2">
        <v>7</v>
      </c>
      <c r="I357" s="2">
        <v>48</v>
      </c>
      <c r="J357" s="2">
        <v>307</v>
      </c>
      <c r="K357" s="2" t="s">
        <v>108</v>
      </c>
      <c r="L357" s="51">
        <v>7.04</v>
      </c>
    </row>
    <row r="358" spans="1:12" ht="15" x14ac:dyDescent="0.25">
      <c r="A358" s="15"/>
      <c r="B358" s="16"/>
      <c r="C358" s="11"/>
      <c r="D358" s="7" t="s">
        <v>31</v>
      </c>
      <c r="E358" s="50" t="s">
        <v>73</v>
      </c>
      <c r="F358" s="51">
        <v>200</v>
      </c>
      <c r="G358" s="51">
        <v>0.44</v>
      </c>
      <c r="H358" s="51">
        <v>0.02</v>
      </c>
      <c r="I358" s="51">
        <v>27.77</v>
      </c>
      <c r="J358" s="51">
        <v>113</v>
      </c>
      <c r="K358" s="59" t="s">
        <v>109</v>
      </c>
      <c r="L358" s="51">
        <v>2.5299999999999998</v>
      </c>
    </row>
    <row r="359" spans="1:12" ht="15" x14ac:dyDescent="0.25">
      <c r="A359" s="15"/>
      <c r="B359" s="16"/>
      <c r="C359" s="11"/>
      <c r="D359" s="7" t="s">
        <v>32</v>
      </c>
      <c r="E359" s="50" t="s">
        <v>48</v>
      </c>
      <c r="F359" s="51">
        <v>80</v>
      </c>
      <c r="G359" s="51">
        <v>6.16</v>
      </c>
      <c r="H359" s="51">
        <v>0.64</v>
      </c>
      <c r="I359" s="51">
        <v>39.6</v>
      </c>
      <c r="J359" s="51">
        <v>188.8</v>
      </c>
      <c r="K359" s="52">
        <v>1</v>
      </c>
      <c r="L359" s="51">
        <v>3</v>
      </c>
    </row>
    <row r="360" spans="1:12" ht="15" x14ac:dyDescent="0.25">
      <c r="A360" s="15"/>
      <c r="B360" s="16"/>
      <c r="C360" s="11"/>
      <c r="D360" s="7" t="s">
        <v>33</v>
      </c>
      <c r="E360" s="50" t="s">
        <v>49</v>
      </c>
      <c r="F360" s="51">
        <v>60</v>
      </c>
      <c r="G360" s="51">
        <v>3.96</v>
      </c>
      <c r="H360" s="51">
        <v>0.66</v>
      </c>
      <c r="I360" s="51">
        <v>24.6</v>
      </c>
      <c r="J360" s="51">
        <v>120</v>
      </c>
      <c r="K360" s="52">
        <v>2</v>
      </c>
      <c r="L360" s="51">
        <v>2.13</v>
      </c>
    </row>
    <row r="361" spans="1:12" ht="15" x14ac:dyDescent="0.25">
      <c r="A361" s="15"/>
      <c r="B361" s="16"/>
      <c r="C361" s="11"/>
      <c r="D361" s="6"/>
      <c r="E361" s="58"/>
      <c r="F361" s="58"/>
      <c r="G361" s="58"/>
      <c r="H361" s="58"/>
      <c r="I361" s="58"/>
      <c r="J361" s="58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850</v>
      </c>
      <c r="G363" s="21">
        <f t="shared" ref="G363" si="251">SUM(G354:G362)</f>
        <v>48.07</v>
      </c>
      <c r="H363" s="21">
        <f t="shared" ref="H363" si="252">SUM(H354:H362)</f>
        <v>27.9</v>
      </c>
      <c r="I363" s="21">
        <f t="shared" ref="I363" si="253">SUM(I354:I362)</f>
        <v>171.32999999999998</v>
      </c>
      <c r="J363" s="21">
        <f t="shared" ref="J363" si="254">SUM(J354:J362)</f>
        <v>1103.95</v>
      </c>
      <c r="K363" s="27"/>
      <c r="L363" s="21">
        <f t="shared" ref="L363" ca="1" si="255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6">SUM(G364:G367)</f>
        <v>0</v>
      </c>
      <c r="H368" s="21">
        <f t="shared" ref="H368" si="257">SUM(H364:H367)</f>
        <v>0</v>
      </c>
      <c r="I368" s="21">
        <f t="shared" ref="I368" si="258">SUM(I364:I367)</f>
        <v>0</v>
      </c>
      <c r="J368" s="21">
        <f t="shared" ref="J368" si="259">SUM(J364:J367)</f>
        <v>0</v>
      </c>
      <c r="K368" s="27"/>
      <c r="L368" s="21">
        <f t="shared" ref="L368" ca="1" si="260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1">SUM(G369:G374)</f>
        <v>0</v>
      </c>
      <c r="H375" s="21">
        <f t="shared" ref="H375" si="262">SUM(H369:H374)</f>
        <v>0</v>
      </c>
      <c r="I375" s="21">
        <f t="shared" ref="I375" si="263">SUM(I369:I374)</f>
        <v>0</v>
      </c>
      <c r="J375" s="21">
        <f t="shared" ref="J375" si="264">SUM(J369:J374)</f>
        <v>0</v>
      </c>
      <c r="K375" s="27"/>
      <c r="L375" s="21">
        <f t="shared" ref="L375" ca="1" si="265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6">SUM(G376:G381)</f>
        <v>0</v>
      </c>
      <c r="H382" s="21">
        <f t="shared" ref="H382" si="267">SUM(H376:H381)</f>
        <v>0</v>
      </c>
      <c r="I382" s="21">
        <f t="shared" ref="I382" si="268">SUM(I376:I381)</f>
        <v>0</v>
      </c>
      <c r="J382" s="21">
        <f t="shared" ref="J382" si="269">SUM(J376:J381)</f>
        <v>0</v>
      </c>
      <c r="K382" s="27"/>
      <c r="L382" s="21">
        <f t="shared" ref="L382" ca="1" si="270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850</v>
      </c>
      <c r="G383" s="34">
        <f t="shared" ref="G383" si="271">G349+G353+G363+G368+G375+G382</f>
        <v>48.07</v>
      </c>
      <c r="H383" s="34">
        <f t="shared" ref="H383" si="272">H349+H353+H363+H368+H375+H382</f>
        <v>27.9</v>
      </c>
      <c r="I383" s="34">
        <f t="shared" ref="I383" si="273">I349+I353+I363+I368+I375+I382</f>
        <v>171.32999999999998</v>
      </c>
      <c r="J383" s="34">
        <f t="shared" ref="J383" si="274">J349+J353+J363+J368+J375+J382</f>
        <v>1103.95</v>
      </c>
      <c r="K383" s="35"/>
      <c r="L383" s="34">
        <f t="shared" ref="L383" ca="1" si="275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6">SUM(G384:G390)</f>
        <v>0</v>
      </c>
      <c r="H391" s="21">
        <f t="shared" ref="H391" si="277">SUM(H384:H390)</f>
        <v>0</v>
      </c>
      <c r="I391" s="21">
        <f t="shared" ref="I391" si="278">SUM(I384:I390)</f>
        <v>0</v>
      </c>
      <c r="J391" s="21">
        <f t="shared" ref="J391" si="279">SUM(J384:J390)</f>
        <v>0</v>
      </c>
      <c r="K391" s="27"/>
      <c r="L391" s="21">
        <f t="shared" ref="L391:L433" si="280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1">SUM(G392:G394)</f>
        <v>0</v>
      </c>
      <c r="H395" s="21">
        <f t="shared" ref="H395" si="282">SUM(H392:H394)</f>
        <v>0</v>
      </c>
      <c r="I395" s="21">
        <f t="shared" ref="I395" si="283">SUM(I392:I394)</f>
        <v>0</v>
      </c>
      <c r="J395" s="21">
        <f t="shared" ref="J395" si="284">SUM(J392:J394)</f>
        <v>0</v>
      </c>
      <c r="K395" s="27"/>
      <c r="L395" s="21">
        <f t="shared" ref="L395" ca="1" si="285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110</v>
      </c>
      <c r="F396" s="51">
        <v>60</v>
      </c>
      <c r="G396" s="51">
        <v>1.79</v>
      </c>
      <c r="H396" s="51">
        <v>3.11</v>
      </c>
      <c r="I396" s="51">
        <v>3.75</v>
      </c>
      <c r="J396" s="51">
        <v>50.4</v>
      </c>
      <c r="K396" s="52" t="s">
        <v>115</v>
      </c>
      <c r="L396" s="51">
        <v>4.62</v>
      </c>
    </row>
    <row r="397" spans="1:12" ht="15" x14ac:dyDescent="0.25">
      <c r="A397" s="25"/>
      <c r="B397" s="16"/>
      <c r="C397" s="11"/>
      <c r="D397" s="7" t="s">
        <v>28</v>
      </c>
      <c r="E397" s="50" t="s">
        <v>111</v>
      </c>
      <c r="F397" s="51">
        <v>200</v>
      </c>
      <c r="G397" s="51">
        <v>1.71</v>
      </c>
      <c r="H397" s="51">
        <v>3.09</v>
      </c>
      <c r="I397" s="51">
        <v>11.11</v>
      </c>
      <c r="J397" s="51">
        <v>79.2</v>
      </c>
      <c r="K397" s="52" t="s">
        <v>53</v>
      </c>
      <c r="L397" s="51">
        <v>21.2</v>
      </c>
    </row>
    <row r="398" spans="1:12" ht="15" x14ac:dyDescent="0.25">
      <c r="A398" s="25"/>
      <c r="B398" s="16"/>
      <c r="C398" s="11"/>
      <c r="D398" s="7" t="s">
        <v>29</v>
      </c>
      <c r="E398" s="50" t="s">
        <v>112</v>
      </c>
      <c r="F398" s="51">
        <v>100</v>
      </c>
      <c r="G398" s="51">
        <v>9.57</v>
      </c>
      <c r="H398" s="51">
        <v>4.82</v>
      </c>
      <c r="I398" s="51">
        <v>2.57</v>
      </c>
      <c r="J398" s="51">
        <v>92</v>
      </c>
      <c r="K398" s="52" t="s">
        <v>116</v>
      </c>
      <c r="L398" s="51">
        <v>24.2</v>
      </c>
    </row>
    <row r="399" spans="1:12" ht="15" x14ac:dyDescent="0.25">
      <c r="A399" s="25"/>
      <c r="B399" s="16"/>
      <c r="C399" s="11"/>
      <c r="D399" s="7" t="s">
        <v>30</v>
      </c>
      <c r="E399" s="50" t="s">
        <v>113</v>
      </c>
      <c r="F399" s="51">
        <v>150</v>
      </c>
      <c r="G399" s="51">
        <v>4.75</v>
      </c>
      <c r="H399" s="51">
        <v>8.2799999999999994</v>
      </c>
      <c r="I399" s="51">
        <v>31.13</v>
      </c>
      <c r="J399" s="51">
        <v>216</v>
      </c>
      <c r="K399" s="52"/>
      <c r="L399" s="51">
        <v>9.07</v>
      </c>
    </row>
    <row r="400" spans="1:12" ht="15" x14ac:dyDescent="0.25">
      <c r="A400" s="25"/>
      <c r="B400" s="16"/>
      <c r="C400" s="11"/>
      <c r="D400" s="7" t="s">
        <v>31</v>
      </c>
      <c r="E400" s="50" t="s">
        <v>114</v>
      </c>
      <c r="F400" s="51">
        <v>200</v>
      </c>
      <c r="G400" s="51">
        <v>0.2</v>
      </c>
      <c r="H400" s="51">
        <v>0.1</v>
      </c>
      <c r="I400" s="51">
        <v>15</v>
      </c>
      <c r="J400" s="51">
        <v>60</v>
      </c>
      <c r="K400" s="52" t="s">
        <v>117</v>
      </c>
      <c r="L400" s="51">
        <v>2.78</v>
      </c>
    </row>
    <row r="401" spans="1:12" ht="15" x14ac:dyDescent="0.25">
      <c r="A401" s="25"/>
      <c r="B401" s="16"/>
      <c r="C401" s="11"/>
      <c r="D401" s="7" t="s">
        <v>32</v>
      </c>
      <c r="E401" s="50" t="s">
        <v>48</v>
      </c>
      <c r="F401" s="51">
        <v>80</v>
      </c>
      <c r="G401" s="51">
        <v>6.16</v>
      </c>
      <c r="H401" s="51">
        <v>0.64</v>
      </c>
      <c r="I401" s="51">
        <v>39.6</v>
      </c>
      <c r="J401" s="51">
        <v>188.8</v>
      </c>
      <c r="K401" s="52">
        <v>1</v>
      </c>
      <c r="L401" s="51">
        <v>3</v>
      </c>
    </row>
    <row r="402" spans="1:12" ht="15" x14ac:dyDescent="0.25">
      <c r="A402" s="25"/>
      <c r="B402" s="16"/>
      <c r="C402" s="11"/>
      <c r="D402" s="7" t="s">
        <v>33</v>
      </c>
      <c r="E402" s="50" t="s">
        <v>49</v>
      </c>
      <c r="F402" s="51">
        <v>60</v>
      </c>
      <c r="G402" s="51">
        <v>3.96</v>
      </c>
      <c r="H402" s="51">
        <v>0.66</v>
      </c>
      <c r="I402" s="51">
        <v>24.6</v>
      </c>
      <c r="J402" s="51">
        <v>120</v>
      </c>
      <c r="K402" s="52">
        <v>2</v>
      </c>
      <c r="L402" s="64" t="s">
        <v>131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86">SUM(G396:G404)</f>
        <v>28.14</v>
      </c>
      <c r="H405" s="21">
        <f t="shared" ref="H405" si="287">SUM(H396:H404)</f>
        <v>20.7</v>
      </c>
      <c r="I405" s="21">
        <f t="shared" ref="I405" si="288">SUM(I396:I404)</f>
        <v>127.75999999999999</v>
      </c>
      <c r="J405" s="21">
        <f t="shared" ref="J405" si="289">SUM(J396:J404)</f>
        <v>806.40000000000009</v>
      </c>
      <c r="K405" s="27"/>
      <c r="L405" s="21">
        <f t="shared" ref="L405" ca="1" si="290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1">SUM(G406:G409)</f>
        <v>0</v>
      </c>
      <c r="H410" s="21">
        <f t="shared" ref="H410" si="292">SUM(H406:H409)</f>
        <v>0</v>
      </c>
      <c r="I410" s="21">
        <f t="shared" ref="I410" si="293">SUM(I406:I409)</f>
        <v>0</v>
      </c>
      <c r="J410" s="21">
        <f t="shared" ref="J410" si="294">SUM(J406:J409)</f>
        <v>0</v>
      </c>
      <c r="K410" s="27"/>
      <c r="L410" s="21">
        <f t="shared" ref="L410" ca="1" si="295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6">SUM(G411:G416)</f>
        <v>0</v>
      </c>
      <c r="H417" s="21">
        <f t="shared" ref="H417" si="297">SUM(H411:H416)</f>
        <v>0</v>
      </c>
      <c r="I417" s="21">
        <f t="shared" ref="I417" si="298">SUM(I411:I416)</f>
        <v>0</v>
      </c>
      <c r="J417" s="21">
        <f t="shared" ref="J417" si="299">SUM(J411:J416)</f>
        <v>0</v>
      </c>
      <c r="K417" s="27"/>
      <c r="L417" s="21">
        <f t="shared" ref="L417" ca="1" si="300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1">SUM(G418:G423)</f>
        <v>0</v>
      </c>
      <c r="H424" s="21">
        <f t="shared" ref="H424" si="302">SUM(H418:H423)</f>
        <v>0</v>
      </c>
      <c r="I424" s="21">
        <f t="shared" ref="I424" si="303">SUM(I418:I423)</f>
        <v>0</v>
      </c>
      <c r="J424" s="21">
        <f t="shared" ref="J424" si="304">SUM(J418:J423)</f>
        <v>0</v>
      </c>
      <c r="K424" s="27"/>
      <c r="L424" s="21">
        <f t="shared" ref="L424" ca="1" si="305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850</v>
      </c>
      <c r="G425" s="34">
        <f t="shared" ref="G425" si="306">G391+G395+G405+G410+G417+G424</f>
        <v>28.14</v>
      </c>
      <c r="H425" s="34">
        <f t="shared" ref="H425" si="307">H391+H395+H405+H410+H417+H424</f>
        <v>20.7</v>
      </c>
      <c r="I425" s="34">
        <f t="shared" ref="I425" si="308">I391+I395+I405+I410+I417+I424</f>
        <v>127.75999999999999</v>
      </c>
      <c r="J425" s="34">
        <f t="shared" ref="J425" si="309">J391+J395+J405+J410+J417+J424</f>
        <v>806.40000000000009</v>
      </c>
      <c r="K425" s="35"/>
      <c r="L425" s="34">
        <f t="shared" ref="L425" ca="1" si="31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1">SUM(G426:G432)</f>
        <v>0</v>
      </c>
      <c r="H433" s="21">
        <f t="shared" ref="H433" si="312">SUM(H426:H432)</f>
        <v>0</v>
      </c>
      <c r="I433" s="21">
        <f t="shared" ref="I433" si="313">SUM(I426:I432)</f>
        <v>0</v>
      </c>
      <c r="J433" s="21">
        <f t="shared" ref="J433" si="314">SUM(J426:J432)</f>
        <v>0</v>
      </c>
      <c r="K433" s="27"/>
      <c r="L433" s="21">
        <f t="shared" si="280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5">SUM(G434:G436)</f>
        <v>0</v>
      </c>
      <c r="H437" s="21">
        <f t="shared" ref="H437" si="316">SUM(H434:H436)</f>
        <v>0</v>
      </c>
      <c r="I437" s="21">
        <f t="shared" ref="I437" si="317">SUM(I434:I436)</f>
        <v>0</v>
      </c>
      <c r="J437" s="21">
        <f t="shared" ref="J437" si="318">SUM(J434:J436)</f>
        <v>0</v>
      </c>
      <c r="K437" s="27"/>
      <c r="L437" s="21">
        <f t="shared" ref="L437" ca="1" si="319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118</v>
      </c>
      <c r="F438" s="51">
        <v>60</v>
      </c>
      <c r="G438" s="51">
        <v>0.84</v>
      </c>
      <c r="H438" s="51">
        <v>6.06</v>
      </c>
      <c r="I438" s="51">
        <v>3.96</v>
      </c>
      <c r="J438" s="51">
        <v>73.8</v>
      </c>
      <c r="K438" s="62" t="s">
        <v>123</v>
      </c>
      <c r="L438" s="64" t="s">
        <v>134</v>
      </c>
    </row>
    <row r="439" spans="1:12" ht="15" x14ac:dyDescent="0.25">
      <c r="A439" s="25"/>
      <c r="B439" s="16"/>
      <c r="C439" s="11"/>
      <c r="D439" s="7" t="s">
        <v>28</v>
      </c>
      <c r="E439" s="50" t="s">
        <v>122</v>
      </c>
      <c r="F439" s="51">
        <v>200</v>
      </c>
      <c r="G439" s="51">
        <v>7.91</v>
      </c>
      <c r="H439" s="51">
        <v>5.82</v>
      </c>
      <c r="I439" s="51">
        <v>10.98</v>
      </c>
      <c r="J439" s="51">
        <v>128</v>
      </c>
      <c r="K439" s="52" t="s">
        <v>124</v>
      </c>
      <c r="L439" s="51">
        <v>20.09</v>
      </c>
    </row>
    <row r="440" spans="1:12" ht="15" x14ac:dyDescent="0.25">
      <c r="A440" s="25"/>
      <c r="B440" s="16"/>
      <c r="C440" s="11"/>
      <c r="D440" s="7" t="s">
        <v>29</v>
      </c>
      <c r="E440" s="50" t="s">
        <v>119</v>
      </c>
      <c r="F440" s="51">
        <v>80</v>
      </c>
      <c r="G440" s="51">
        <v>14.52</v>
      </c>
      <c r="H440" s="51">
        <v>21.96</v>
      </c>
      <c r="I440" s="51">
        <v>0.87</v>
      </c>
      <c r="J440" s="51">
        <v>263.2</v>
      </c>
      <c r="K440" s="52" t="s">
        <v>125</v>
      </c>
      <c r="L440" s="51">
        <v>23.04</v>
      </c>
    </row>
    <row r="441" spans="1:12" ht="15" x14ac:dyDescent="0.25">
      <c r="A441" s="25"/>
      <c r="B441" s="16"/>
      <c r="C441" s="11"/>
      <c r="D441" s="7" t="s">
        <v>30</v>
      </c>
      <c r="E441" s="50" t="s">
        <v>121</v>
      </c>
      <c r="F441" s="51">
        <v>150</v>
      </c>
      <c r="G441" s="51">
        <v>3.64</v>
      </c>
      <c r="H441" s="51">
        <v>4.3</v>
      </c>
      <c r="I441" s="51">
        <v>36.67</v>
      </c>
      <c r="J441" s="51">
        <v>200.25</v>
      </c>
      <c r="K441" s="52" t="s">
        <v>126</v>
      </c>
      <c r="L441" s="51">
        <v>8.5</v>
      </c>
    </row>
    <row r="442" spans="1:12" ht="15" x14ac:dyDescent="0.25">
      <c r="A442" s="25"/>
      <c r="B442" s="16"/>
      <c r="C442" s="11"/>
      <c r="D442" s="7" t="s">
        <v>31</v>
      </c>
      <c r="E442" s="50" t="s">
        <v>120</v>
      </c>
      <c r="F442" s="51">
        <v>200</v>
      </c>
      <c r="G442" s="51">
        <v>0.2</v>
      </c>
      <c r="H442" s="51"/>
      <c r="I442" s="51">
        <v>25.7</v>
      </c>
      <c r="J442" s="51">
        <v>105</v>
      </c>
      <c r="K442" s="52" t="s">
        <v>62</v>
      </c>
      <c r="L442" s="51">
        <v>4.03</v>
      </c>
    </row>
    <row r="443" spans="1:12" ht="15" x14ac:dyDescent="0.25">
      <c r="A443" s="25"/>
      <c r="B443" s="16"/>
      <c r="C443" s="11"/>
      <c r="D443" s="7" t="s">
        <v>32</v>
      </c>
      <c r="E443" s="50" t="s">
        <v>48</v>
      </c>
      <c r="F443" s="51">
        <v>80</v>
      </c>
      <c r="G443" s="51">
        <v>6.16</v>
      </c>
      <c r="H443" s="51">
        <v>0.64</v>
      </c>
      <c r="I443" s="51">
        <v>39.6</v>
      </c>
      <c r="J443" s="51">
        <v>188.8</v>
      </c>
      <c r="K443" s="52">
        <v>1</v>
      </c>
      <c r="L443" s="51">
        <v>3</v>
      </c>
    </row>
    <row r="444" spans="1:12" ht="15" x14ac:dyDescent="0.25">
      <c r="A444" s="25"/>
      <c r="B444" s="16"/>
      <c r="C444" s="11"/>
      <c r="D444" s="7" t="s">
        <v>33</v>
      </c>
      <c r="E444" s="50" t="s">
        <v>49</v>
      </c>
      <c r="F444" s="51">
        <v>60</v>
      </c>
      <c r="G444" s="51">
        <v>3.96</v>
      </c>
      <c r="H444" s="51">
        <v>0.66</v>
      </c>
      <c r="I444" s="51">
        <v>24.6</v>
      </c>
      <c r="J444" s="51">
        <v>120</v>
      </c>
      <c r="K444" s="52">
        <v>2</v>
      </c>
      <c r="L444" s="51">
        <v>2.13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830</v>
      </c>
      <c r="G447" s="21">
        <f t="shared" ref="G447" si="320">SUM(G438:G446)</f>
        <v>37.229999999999997</v>
      </c>
      <c r="H447" s="21">
        <f t="shared" ref="H447" si="321">SUM(H438:H446)</f>
        <v>39.44</v>
      </c>
      <c r="I447" s="21">
        <f t="shared" ref="I447" si="322">SUM(I438:I446)</f>
        <v>142.38</v>
      </c>
      <c r="J447" s="21">
        <f t="shared" ref="J447" si="323">SUM(J438:J446)</f>
        <v>1079.05</v>
      </c>
      <c r="K447" s="27"/>
      <c r="L447" s="21">
        <f t="shared" ref="L447" ca="1" si="324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5">SUM(G448:G451)</f>
        <v>0</v>
      </c>
      <c r="H452" s="21">
        <f t="shared" ref="H452" si="326">SUM(H448:H451)</f>
        <v>0</v>
      </c>
      <c r="I452" s="21">
        <f t="shared" ref="I452" si="327">SUM(I448:I451)</f>
        <v>0</v>
      </c>
      <c r="J452" s="21">
        <f t="shared" ref="J452" si="328">SUM(J448:J451)</f>
        <v>0</v>
      </c>
      <c r="K452" s="27"/>
      <c r="L452" s="21">
        <f t="shared" ref="L452" ca="1" si="329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0">SUM(G453:G458)</f>
        <v>0</v>
      </c>
      <c r="H459" s="21">
        <f t="shared" ref="H459" si="331">SUM(H453:H458)</f>
        <v>0</v>
      </c>
      <c r="I459" s="21">
        <f t="shared" ref="I459" si="332">SUM(I453:I458)</f>
        <v>0</v>
      </c>
      <c r="J459" s="21">
        <f t="shared" ref="J459" si="333">SUM(J453:J458)</f>
        <v>0</v>
      </c>
      <c r="K459" s="27"/>
      <c r="L459" s="21">
        <f t="shared" ref="L459" ca="1" si="334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5">SUM(G460:G465)</f>
        <v>0</v>
      </c>
      <c r="H466" s="21">
        <f t="shared" ref="H466" si="336">SUM(H460:H465)</f>
        <v>0</v>
      </c>
      <c r="I466" s="21">
        <f t="shared" ref="I466" si="337">SUM(I460:I465)</f>
        <v>0</v>
      </c>
      <c r="J466" s="21">
        <f t="shared" ref="J466" si="338">SUM(J460:J465)</f>
        <v>0</v>
      </c>
      <c r="K466" s="27"/>
      <c r="L466" s="21">
        <f t="shared" ref="L466" ca="1" si="339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830</v>
      </c>
      <c r="G467" s="34">
        <f t="shared" ref="G467" si="340">G433+G437+G447+G452+G459+G466</f>
        <v>37.229999999999997</v>
      </c>
      <c r="H467" s="34">
        <f t="shared" ref="H467" si="341">H433+H437+H447+H452+H459+H466</f>
        <v>39.44</v>
      </c>
      <c r="I467" s="34">
        <f t="shared" ref="I467" si="342">I433+I437+I447+I452+I459+I466</f>
        <v>142.38</v>
      </c>
      <c r="J467" s="34">
        <f t="shared" ref="J467" si="343">J433+J437+J447+J452+J459+J466</f>
        <v>1079.05</v>
      </c>
      <c r="K467" s="35"/>
      <c r="L467" s="34">
        <f t="shared" ref="L467" ca="1" si="344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5">SUM(G468:G474)</f>
        <v>0</v>
      </c>
      <c r="H475" s="21">
        <f t="shared" ref="H475" si="346">SUM(H468:H474)</f>
        <v>0</v>
      </c>
      <c r="I475" s="21">
        <f t="shared" ref="I475" si="347">SUM(I468:I474)</f>
        <v>0</v>
      </c>
      <c r="J475" s="21">
        <f t="shared" ref="J475" si="348">SUM(J468:J474)</f>
        <v>0</v>
      </c>
      <c r="K475" s="27"/>
      <c r="L475" s="21">
        <f t="shared" ref="L475:L517" si="349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0">SUM(G476:G478)</f>
        <v>0</v>
      </c>
      <c r="H479" s="21">
        <f t="shared" ref="H479" si="351">SUM(H476:H478)</f>
        <v>0</v>
      </c>
      <c r="I479" s="21">
        <f t="shared" ref="I479" si="352">SUM(I476:I478)</f>
        <v>0</v>
      </c>
      <c r="J479" s="21">
        <f t="shared" ref="J479" si="353">SUM(J476:J478)</f>
        <v>0</v>
      </c>
      <c r="K479" s="27"/>
      <c r="L479" s="21">
        <f t="shared" ref="L479" ca="1" si="354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70</v>
      </c>
      <c r="F480" s="51">
        <v>60</v>
      </c>
      <c r="G480" s="51">
        <v>0.42</v>
      </c>
      <c r="H480" s="51">
        <v>6.06</v>
      </c>
      <c r="I480" s="51">
        <v>1.38</v>
      </c>
      <c r="J480" s="51">
        <v>61.8</v>
      </c>
      <c r="K480" s="62" t="s">
        <v>52</v>
      </c>
      <c r="L480" s="51">
        <v>8.8800000000000008</v>
      </c>
    </row>
    <row r="481" spans="1:12" ht="15" x14ac:dyDescent="0.25">
      <c r="A481" s="25"/>
      <c r="B481" s="16"/>
      <c r="C481" s="11"/>
      <c r="D481" s="7" t="s">
        <v>28</v>
      </c>
      <c r="E481" s="50" t="s">
        <v>127</v>
      </c>
      <c r="F481" s="51">
        <v>250</v>
      </c>
      <c r="G481" s="51">
        <v>2.2200000000000002</v>
      </c>
      <c r="H481" s="51">
        <v>6.06</v>
      </c>
      <c r="I481" s="51">
        <v>7.69</v>
      </c>
      <c r="J481" s="51">
        <v>94.25</v>
      </c>
      <c r="K481" s="52">
        <v>72</v>
      </c>
      <c r="L481" s="51">
        <v>19.3</v>
      </c>
    </row>
    <row r="482" spans="1:12" ht="15" x14ac:dyDescent="0.25">
      <c r="A482" s="25"/>
      <c r="B482" s="16"/>
      <c r="C482" s="11"/>
      <c r="D482" s="7" t="s">
        <v>29</v>
      </c>
      <c r="E482" s="50" t="s">
        <v>128</v>
      </c>
      <c r="F482" s="51">
        <v>150</v>
      </c>
      <c r="G482" s="51">
        <v>18.77</v>
      </c>
      <c r="H482" s="51">
        <v>5.09</v>
      </c>
      <c r="I482" s="51">
        <v>14.96</v>
      </c>
      <c r="J482" s="51">
        <v>180.75</v>
      </c>
      <c r="K482" s="52" t="s">
        <v>130</v>
      </c>
      <c r="L482" s="51">
        <v>23.51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129</v>
      </c>
      <c r="F484" s="51">
        <v>200</v>
      </c>
      <c r="G484" s="51">
        <v>1</v>
      </c>
      <c r="H484" s="51"/>
      <c r="I484" s="51">
        <v>27.4</v>
      </c>
      <c r="J484" s="51">
        <v>112</v>
      </c>
      <c r="K484" s="62">
        <v>9</v>
      </c>
      <c r="L484" s="51">
        <v>10.18</v>
      </c>
    </row>
    <row r="485" spans="1:12" ht="15" x14ac:dyDescent="0.25">
      <c r="A485" s="25"/>
      <c r="B485" s="16"/>
      <c r="C485" s="11"/>
      <c r="D485" s="7" t="s">
        <v>32</v>
      </c>
      <c r="E485" s="50" t="s">
        <v>48</v>
      </c>
      <c r="F485" s="51">
        <v>80</v>
      </c>
      <c r="G485" s="51">
        <v>6.16</v>
      </c>
      <c r="H485" s="51">
        <v>0.64</v>
      </c>
      <c r="I485" s="51">
        <v>39.6</v>
      </c>
      <c r="J485" s="51">
        <v>188.8</v>
      </c>
      <c r="K485" s="52">
        <v>1</v>
      </c>
      <c r="L485" s="51">
        <v>3</v>
      </c>
    </row>
    <row r="486" spans="1:12" ht="15" x14ac:dyDescent="0.25">
      <c r="A486" s="25"/>
      <c r="B486" s="16"/>
      <c r="C486" s="11"/>
      <c r="D486" s="7" t="s">
        <v>33</v>
      </c>
      <c r="E486" s="50" t="s">
        <v>49</v>
      </c>
      <c r="F486" s="51">
        <v>60</v>
      </c>
      <c r="G486" s="51">
        <v>3.96</v>
      </c>
      <c r="H486" s="51">
        <v>0.66</v>
      </c>
      <c r="I486" s="51">
        <v>24.6</v>
      </c>
      <c r="J486" s="51">
        <v>120</v>
      </c>
      <c r="K486" s="52">
        <v>2</v>
      </c>
      <c r="L486" s="51">
        <v>2.13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55">SUM(G480:G488)</f>
        <v>32.53</v>
      </c>
      <c r="H489" s="21">
        <f t="shared" ref="H489" si="356">SUM(H480:H488)</f>
        <v>18.510000000000002</v>
      </c>
      <c r="I489" s="21">
        <f t="shared" ref="I489" si="357">SUM(I480:I488)</f>
        <v>115.63</v>
      </c>
      <c r="J489" s="21">
        <f t="shared" ref="J489" si="358">SUM(J480:J488)</f>
        <v>757.6</v>
      </c>
      <c r="K489" s="27"/>
      <c r="L489" s="21">
        <f t="shared" ref="L489" ca="1" si="359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0">SUM(G490:G493)</f>
        <v>0</v>
      </c>
      <c r="H494" s="21">
        <f t="shared" ref="H494" si="361">SUM(H490:H493)</f>
        <v>0</v>
      </c>
      <c r="I494" s="21">
        <f t="shared" ref="I494" si="362">SUM(I490:I493)</f>
        <v>0</v>
      </c>
      <c r="J494" s="21">
        <f t="shared" ref="J494" si="363">SUM(J490:J493)</f>
        <v>0</v>
      </c>
      <c r="K494" s="27"/>
      <c r="L494" s="21">
        <f t="shared" ref="L494" ca="1" si="364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5">SUM(G495:G500)</f>
        <v>0</v>
      </c>
      <c r="H501" s="21">
        <f t="shared" ref="H501" si="366">SUM(H495:H500)</f>
        <v>0</v>
      </c>
      <c r="I501" s="21">
        <f t="shared" ref="I501" si="367">SUM(I495:I500)</f>
        <v>0</v>
      </c>
      <c r="J501" s="21">
        <f t="shared" ref="J501" si="368">SUM(J495:J500)</f>
        <v>0</v>
      </c>
      <c r="K501" s="27"/>
      <c r="L501" s="21">
        <f t="shared" ref="L501" ca="1" si="369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0">SUM(G502:G507)</f>
        <v>0</v>
      </c>
      <c r="H508" s="21">
        <f t="shared" ref="H508" si="371">SUM(H502:H507)</f>
        <v>0</v>
      </c>
      <c r="I508" s="21">
        <f t="shared" ref="I508" si="372">SUM(I502:I507)</f>
        <v>0</v>
      </c>
      <c r="J508" s="21">
        <f t="shared" ref="J508" si="373">SUM(J502:J507)</f>
        <v>0</v>
      </c>
      <c r="K508" s="27"/>
      <c r="L508" s="21">
        <f t="shared" ref="L508" ca="1" si="374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800</v>
      </c>
      <c r="G509" s="34">
        <f t="shared" ref="G509" si="375">G475+G479+G489+G494+G501+G508</f>
        <v>32.53</v>
      </c>
      <c r="H509" s="34">
        <f t="shared" ref="H509" si="376">H475+H479+H489+H494+H501+H508</f>
        <v>18.510000000000002</v>
      </c>
      <c r="I509" s="34">
        <f t="shared" ref="I509" si="377">I475+I479+I489+I494+I501+I508</f>
        <v>115.63</v>
      </c>
      <c r="J509" s="34">
        <f t="shared" ref="J509" si="378">J475+J479+J489+J494+J501+J508</f>
        <v>757.6</v>
      </c>
      <c r="K509" s="35"/>
      <c r="L509" s="34">
        <f t="shared" ref="L509" ca="1" si="379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0">SUM(G510:G516)</f>
        <v>0</v>
      </c>
      <c r="H517" s="21">
        <f t="shared" ref="H517" si="381">SUM(H510:H516)</f>
        <v>0</v>
      </c>
      <c r="I517" s="21">
        <f t="shared" ref="I517" si="382">SUM(I510:I516)</f>
        <v>0</v>
      </c>
      <c r="J517" s="21">
        <f t="shared" ref="J517" si="383">SUM(J510:J516)</f>
        <v>0</v>
      </c>
      <c r="K517" s="27"/>
      <c r="L517" s="21">
        <f t="shared" si="349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4">SUM(G518:G520)</f>
        <v>0</v>
      </c>
      <c r="H521" s="21">
        <f t="shared" ref="H521" si="385">SUM(H518:H520)</f>
        <v>0</v>
      </c>
      <c r="I521" s="21">
        <f t="shared" ref="I521" si="386">SUM(I518:I520)</f>
        <v>0</v>
      </c>
      <c r="J521" s="21">
        <f t="shared" ref="J521" si="387">SUM(J518:J520)</f>
        <v>0</v>
      </c>
      <c r="K521" s="27"/>
      <c r="L521" s="21">
        <f t="shared" ref="L521" ca="1" si="388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9">SUM(G522:G530)</f>
        <v>0</v>
      </c>
      <c r="H531" s="21">
        <f t="shared" ref="H531" si="390">SUM(H522:H530)</f>
        <v>0</v>
      </c>
      <c r="I531" s="21">
        <f t="shared" ref="I531" si="391">SUM(I522:I530)</f>
        <v>0</v>
      </c>
      <c r="J531" s="21">
        <f t="shared" ref="J531" si="392">SUM(J522:J530)</f>
        <v>0</v>
      </c>
      <c r="K531" s="27"/>
      <c r="L531" s="21">
        <f t="shared" ref="L531" ca="1" si="393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4">SUM(G532:G535)</f>
        <v>0</v>
      </c>
      <c r="H536" s="21">
        <f t="shared" ref="H536" si="395">SUM(H532:H535)</f>
        <v>0</v>
      </c>
      <c r="I536" s="21">
        <f t="shared" ref="I536" si="396">SUM(I532:I535)</f>
        <v>0</v>
      </c>
      <c r="J536" s="21">
        <f t="shared" ref="J536" si="397">SUM(J532:J535)</f>
        <v>0</v>
      </c>
      <c r="K536" s="27"/>
      <c r="L536" s="21">
        <f t="shared" ref="L536" ca="1" si="398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9">SUM(G537:G542)</f>
        <v>0</v>
      </c>
      <c r="H543" s="21">
        <f t="shared" ref="H543" si="400">SUM(H537:H542)</f>
        <v>0</v>
      </c>
      <c r="I543" s="21">
        <f t="shared" ref="I543" si="401">SUM(I537:I542)</f>
        <v>0</v>
      </c>
      <c r="J543" s="21">
        <f t="shared" ref="J543" si="402">SUM(J537:J542)</f>
        <v>0</v>
      </c>
      <c r="K543" s="27"/>
      <c r="L543" s="21">
        <f t="shared" ref="L543" ca="1" si="403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4">SUM(G544:G549)</f>
        <v>0</v>
      </c>
      <c r="H550" s="21">
        <f t="shared" ref="H550" si="405">SUM(H544:H549)</f>
        <v>0</v>
      </c>
      <c r="I550" s="21">
        <f t="shared" ref="I550" si="406">SUM(I544:I549)</f>
        <v>0</v>
      </c>
      <c r="J550" s="21">
        <f t="shared" ref="J550" si="407">SUM(J544:J549)</f>
        <v>0</v>
      </c>
      <c r="K550" s="27"/>
      <c r="L550" s="21">
        <f t="shared" ref="L550" ca="1" si="408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409">G517+G521+G531+G536+G543+G550</f>
        <v>0</v>
      </c>
      <c r="H551" s="34">
        <f t="shared" ref="H551" si="410">H517+H521+H531+H536+H543+H550</f>
        <v>0</v>
      </c>
      <c r="I551" s="34">
        <f t="shared" ref="I551" si="411">I517+I521+I531+I536+I543+I550</f>
        <v>0</v>
      </c>
      <c r="J551" s="34">
        <f t="shared" ref="J551" si="412">J517+J521+J531+J536+J543+J550</f>
        <v>0</v>
      </c>
      <c r="K551" s="35"/>
      <c r="L551" s="34">
        <f t="shared" ref="L551" ca="1" si="413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4">SUM(G552:G558)</f>
        <v>0</v>
      </c>
      <c r="H559" s="21">
        <f t="shared" ref="H559" si="415">SUM(H552:H558)</f>
        <v>0</v>
      </c>
      <c r="I559" s="21">
        <f t="shared" ref="I559" si="416">SUM(I552:I558)</f>
        <v>0</v>
      </c>
      <c r="J559" s="21">
        <f t="shared" ref="J559" si="417">SUM(J552:J558)</f>
        <v>0</v>
      </c>
      <c r="K559" s="27"/>
      <c r="L559" s="21">
        <f t="shared" ref="L559" si="418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9">SUM(G560:G562)</f>
        <v>0</v>
      </c>
      <c r="H563" s="21">
        <f t="shared" ref="H563" si="420">SUM(H560:H562)</f>
        <v>0</v>
      </c>
      <c r="I563" s="21">
        <f t="shared" ref="I563" si="421">SUM(I560:I562)</f>
        <v>0</v>
      </c>
      <c r="J563" s="21">
        <f t="shared" ref="J563" si="422">SUM(J560:J562)</f>
        <v>0</v>
      </c>
      <c r="K563" s="27"/>
      <c r="L563" s="21">
        <f t="shared" ref="L563" ca="1" si="42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4">SUM(G564:G572)</f>
        <v>0</v>
      </c>
      <c r="H573" s="21">
        <f t="shared" ref="H573" si="425">SUM(H564:H572)</f>
        <v>0</v>
      </c>
      <c r="I573" s="21">
        <f t="shared" ref="I573" si="426">SUM(I564:I572)</f>
        <v>0</v>
      </c>
      <c r="J573" s="21">
        <f t="shared" ref="J573" si="427">SUM(J564:J572)</f>
        <v>0</v>
      </c>
      <c r="K573" s="27"/>
      <c r="L573" s="21">
        <f t="shared" ref="L573" ca="1" si="428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9">SUM(G574:G577)</f>
        <v>0</v>
      </c>
      <c r="H578" s="21">
        <f t="shared" ref="H578" si="430">SUM(H574:H577)</f>
        <v>0</v>
      </c>
      <c r="I578" s="21">
        <f t="shared" ref="I578" si="431">SUM(I574:I577)</f>
        <v>0</v>
      </c>
      <c r="J578" s="21">
        <f t="shared" ref="J578" si="432">SUM(J574:J577)</f>
        <v>0</v>
      </c>
      <c r="K578" s="27"/>
      <c r="L578" s="21">
        <f t="shared" ref="L578" ca="1" si="433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4">SUM(G579:G584)</f>
        <v>0</v>
      </c>
      <c r="H585" s="21">
        <f t="shared" ref="H585" si="435">SUM(H579:H584)</f>
        <v>0</v>
      </c>
      <c r="I585" s="21">
        <f t="shared" ref="I585" si="436">SUM(I579:I584)</f>
        <v>0</v>
      </c>
      <c r="J585" s="21">
        <f t="shared" ref="J585" si="437">SUM(J579:J584)</f>
        <v>0</v>
      </c>
      <c r="K585" s="27"/>
      <c r="L585" s="21">
        <f t="shared" ref="L585" ca="1" si="438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9">SUM(G586:G591)</f>
        <v>0</v>
      </c>
      <c r="H592" s="21">
        <f t="shared" ref="H592" si="440">SUM(H586:H591)</f>
        <v>0</v>
      </c>
      <c r="I592" s="21">
        <f t="shared" ref="I592" si="441">SUM(I586:I591)</f>
        <v>0</v>
      </c>
      <c r="J592" s="21">
        <f t="shared" ref="J592" si="442">SUM(J586:J591)</f>
        <v>0</v>
      </c>
      <c r="K592" s="27"/>
      <c r="L592" s="21" t="e">
        <f t="shared" ref="L592" ca="1" si="443">SUM(L586:L594)</f>
        <v>#DIV/0!</v>
      </c>
    </row>
    <row r="593" spans="1:12" ht="15" x14ac:dyDescent="0.2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 t="shared" ref="G593" si="444">G559+G563+G573+G578+G585+G592</f>
        <v>0</v>
      </c>
      <c r="H593" s="40">
        <f t="shared" ref="H593" si="445">H559+H563+H573+H578+H585+H592</f>
        <v>0</v>
      </c>
      <c r="I593" s="40">
        <f t="shared" ref="I593" si="446">I559+I563+I573+I578+I585+I592</f>
        <v>0</v>
      </c>
      <c r="J593" s="40">
        <f t="shared" ref="J593" si="447">J559+J563+J573+J578+J585+J592</f>
        <v>0</v>
      </c>
      <c r="K593" s="41"/>
      <c r="L593" s="34" t="e">
        <f ca="1">L559+L563+L573+L578+L585+L592</f>
        <v>#DIV/0!</v>
      </c>
    </row>
    <row r="594" spans="1:12" x14ac:dyDescent="0.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829</v>
      </c>
      <c r="G594" s="42">
        <f t="shared" ref="G594:L594" si="44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32.548000000000002</v>
      </c>
      <c r="H594" s="42">
        <f t="shared" si="448"/>
        <v>26.625999999999998</v>
      </c>
      <c r="I594" s="42">
        <f t="shared" si="448"/>
        <v>142.44400000000002</v>
      </c>
      <c r="J594" s="42">
        <f t="shared" si="448"/>
        <v>925.7940000000001</v>
      </c>
      <c r="K594" s="42"/>
      <c r="L594" s="42" t="e">
        <f t="shared" ca="1" si="448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2023-10-21T06:52:36Z</dcterms:modified>
</cp:coreProperties>
</file>